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6-2027\"/>
    </mc:Choice>
  </mc:AlternateContent>
  <bookViews>
    <workbookView xWindow="0" yWindow="0" windowWidth="23040" windowHeight="9192"/>
  </bookViews>
  <sheets>
    <sheet name="Plan studiów" sheetId="7" r:id="rId1"/>
  </sheets>
  <definedNames>
    <definedName name="_xlnm._FilterDatabase" localSheetId="0" hidden="1">'Plan studiów'!$A$4:$AB$65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7" l="1"/>
  <c r="H46" i="7"/>
  <c r="I46" i="7"/>
  <c r="J46" i="7"/>
  <c r="K46" i="7"/>
  <c r="L46" i="7"/>
  <c r="M46" i="7"/>
  <c r="N46" i="7"/>
  <c r="S46" i="7"/>
  <c r="T46" i="7"/>
  <c r="U46" i="7"/>
  <c r="V46" i="7"/>
  <c r="W46" i="7"/>
  <c r="X46" i="7"/>
  <c r="Y46" i="7"/>
  <c r="G46" i="7"/>
  <c r="AA52" i="7" l="1"/>
  <c r="Z52" i="7" s="1"/>
  <c r="AB52" i="7" s="1"/>
  <c r="P52" i="7"/>
  <c r="O52" i="7" s="1"/>
  <c r="Q52" i="7" s="1"/>
  <c r="AA51" i="7"/>
  <c r="Z51" i="7" s="1"/>
  <c r="AB51" i="7" s="1"/>
  <c r="AA53" i="7"/>
  <c r="Z53" i="7" s="1"/>
  <c r="AB53" i="7" s="1"/>
  <c r="P51" i="7"/>
  <c r="O51" i="7" s="1"/>
  <c r="Q51" i="7" s="1"/>
  <c r="P53" i="7"/>
  <c r="O53" i="7" s="1"/>
  <c r="Q53" i="7" s="1"/>
  <c r="AA34" i="7" l="1"/>
  <c r="Z34" i="7" s="1"/>
  <c r="AB34" i="7" s="1"/>
  <c r="AA35" i="7"/>
  <c r="Z35" i="7" s="1"/>
  <c r="AB35" i="7" s="1"/>
  <c r="AA36" i="7"/>
  <c r="Z36" i="7" s="1"/>
  <c r="AB36" i="7" s="1"/>
  <c r="AA37" i="7"/>
  <c r="Z37" i="7" s="1"/>
  <c r="AB37" i="7" s="1"/>
  <c r="P34" i="7"/>
  <c r="O34" i="7" s="1"/>
  <c r="Q34" i="7" s="1"/>
  <c r="P35" i="7"/>
  <c r="O35" i="7" s="1"/>
  <c r="Q35" i="7" s="1"/>
  <c r="P36" i="7"/>
  <c r="O36" i="7" s="1"/>
  <c r="Q36" i="7" s="1"/>
  <c r="P37" i="7"/>
  <c r="O37" i="7" s="1"/>
  <c r="Q37" i="7" s="1"/>
  <c r="P27" i="7"/>
  <c r="O27" i="7" s="1"/>
  <c r="Q27" i="7" s="1"/>
  <c r="AA27" i="7"/>
  <c r="R27" i="7"/>
  <c r="Z27" i="7" l="1"/>
  <c r="AB27" i="7" s="1"/>
  <c r="AA58" i="7"/>
  <c r="R58" i="7"/>
  <c r="P58" i="7"/>
  <c r="O58" i="7" s="1"/>
  <c r="Q58" i="7" s="1"/>
  <c r="AA57" i="7"/>
  <c r="R57" i="7"/>
  <c r="P57" i="7"/>
  <c r="O57" i="7" s="1"/>
  <c r="Q57" i="7" s="1"/>
  <c r="AA56" i="7"/>
  <c r="R56" i="7"/>
  <c r="P56" i="7"/>
  <c r="O56" i="7" s="1"/>
  <c r="Q56" i="7" s="1"/>
  <c r="Z56" i="7" l="1"/>
  <c r="AB56" i="7" s="1"/>
  <c r="Z58" i="7"/>
  <c r="AB58" i="7" s="1"/>
  <c r="Z57" i="7"/>
  <c r="AB57" i="7" s="1"/>
  <c r="AA45" i="7"/>
  <c r="R45" i="7"/>
  <c r="P45" i="7"/>
  <c r="O45" i="7" s="1"/>
  <c r="Q45" i="7" s="1"/>
  <c r="AA44" i="7"/>
  <c r="R44" i="7"/>
  <c r="P44" i="7"/>
  <c r="O44" i="7" s="1"/>
  <c r="Q44" i="7" s="1"/>
  <c r="AA43" i="7"/>
  <c r="R43" i="7"/>
  <c r="P43" i="7"/>
  <c r="O43" i="7" s="1"/>
  <c r="Q43" i="7" s="1"/>
  <c r="AA42" i="7"/>
  <c r="R42" i="7"/>
  <c r="P42" i="7"/>
  <c r="O42" i="7" s="1"/>
  <c r="Q42" i="7" s="1"/>
  <c r="Z43" i="7" l="1"/>
  <c r="AB43" i="7" s="1"/>
  <c r="Z42" i="7"/>
  <c r="AB42" i="7" s="1"/>
  <c r="Z45" i="7"/>
  <c r="AB45" i="7" s="1"/>
  <c r="Z44" i="7"/>
  <c r="AB44" i="7" s="1"/>
  <c r="H23" i="7"/>
  <c r="I23" i="7"/>
  <c r="J23" i="7"/>
  <c r="K23" i="7"/>
  <c r="L23" i="7"/>
  <c r="M23" i="7"/>
  <c r="N23" i="7"/>
  <c r="S23" i="7"/>
  <c r="T23" i="7"/>
  <c r="U23" i="7"/>
  <c r="V23" i="7"/>
  <c r="W23" i="7"/>
  <c r="X23" i="7"/>
  <c r="Y23" i="7"/>
  <c r="H5" i="7"/>
  <c r="I5" i="7"/>
  <c r="J5" i="7"/>
  <c r="K5" i="7"/>
  <c r="L5" i="7"/>
  <c r="M5" i="7"/>
  <c r="N5" i="7"/>
  <c r="S5" i="7"/>
  <c r="T5" i="7"/>
  <c r="U5" i="7"/>
  <c r="V5" i="7"/>
  <c r="W5" i="7"/>
  <c r="X5" i="7"/>
  <c r="Y5" i="7"/>
  <c r="AA9" i="7" l="1"/>
  <c r="P9" i="7"/>
  <c r="O9" i="7" s="1"/>
  <c r="Q9" i="7" s="1"/>
  <c r="R9" i="7"/>
  <c r="AA10" i="7"/>
  <c r="P10" i="7"/>
  <c r="O10" i="7" s="1"/>
  <c r="Q10" i="7" s="1"/>
  <c r="R10" i="7"/>
  <c r="Z10" i="7" l="1"/>
  <c r="AB10" i="7" s="1"/>
  <c r="Z9" i="7"/>
  <c r="AB9" i="7" s="1"/>
  <c r="AA13" i="7"/>
  <c r="AA12" i="7"/>
  <c r="P12" i="7"/>
  <c r="P13" i="7"/>
  <c r="R13" i="7"/>
  <c r="R12" i="7"/>
  <c r="G5" i="7"/>
  <c r="O12" i="7" l="1"/>
  <c r="Q12" i="7" s="1"/>
  <c r="O13" i="7"/>
  <c r="Q13" i="7" s="1"/>
  <c r="Z12" i="7"/>
  <c r="AB12" i="7" s="1"/>
  <c r="Z13" i="7"/>
  <c r="AB13" i="7" s="1"/>
  <c r="R26" i="7"/>
  <c r="R25" i="7"/>
  <c r="AA15" i="7"/>
  <c r="R15" i="7"/>
  <c r="P15" i="7"/>
  <c r="O15" i="7" s="1"/>
  <c r="Q15" i="7" s="1"/>
  <c r="AA14" i="7"/>
  <c r="R14" i="7"/>
  <c r="P14" i="7"/>
  <c r="O14" i="7" s="1"/>
  <c r="Q14" i="7" s="1"/>
  <c r="Z15" i="7" l="1"/>
  <c r="AB15" i="7" s="1"/>
  <c r="Z14" i="7"/>
  <c r="AB14" i="7" s="1"/>
  <c r="AA49" i="7"/>
  <c r="R49" i="7"/>
  <c r="P49" i="7"/>
  <c r="O49" i="7" s="1"/>
  <c r="Q49" i="7" s="1"/>
  <c r="AA48" i="7"/>
  <c r="R48" i="7"/>
  <c r="R46" i="7" s="1"/>
  <c r="P48" i="7"/>
  <c r="O48" i="7" s="1"/>
  <c r="AA29" i="7"/>
  <c r="R29" i="7"/>
  <c r="P29" i="7"/>
  <c r="O29" i="7" s="1"/>
  <c r="Q29" i="7" s="1"/>
  <c r="AA28" i="7"/>
  <c r="R28" i="7"/>
  <c r="P28" i="7"/>
  <c r="O28" i="7" s="1"/>
  <c r="Q28" i="7" s="1"/>
  <c r="Q48" i="7" l="1"/>
  <c r="Z28" i="7"/>
  <c r="AB28" i="7" s="1"/>
  <c r="Z29" i="7"/>
  <c r="AB29" i="7" s="1"/>
  <c r="Z48" i="7"/>
  <c r="Z49" i="7"/>
  <c r="AB49" i="7" s="1"/>
  <c r="AB48" i="7" l="1"/>
  <c r="AA22" i="7"/>
  <c r="R22" i="7"/>
  <c r="P22" i="7"/>
  <c r="O22" i="7" s="1"/>
  <c r="Q22" i="7" s="1"/>
  <c r="AA21" i="7"/>
  <c r="R21" i="7"/>
  <c r="P21" i="7"/>
  <c r="O21" i="7" s="1"/>
  <c r="Q21" i="7" s="1"/>
  <c r="K59" i="7" l="1"/>
  <c r="V59" i="7"/>
  <c r="J59" i="7"/>
  <c r="I59" i="7"/>
  <c r="Y59" i="7"/>
  <c r="U59" i="7"/>
  <c r="M59" i="7"/>
  <c r="W59" i="7"/>
  <c r="S59" i="7"/>
  <c r="N59" i="7"/>
  <c r="H59" i="7"/>
  <c r="X59" i="7"/>
  <c r="T59" i="7"/>
  <c r="L59" i="7"/>
  <c r="G59" i="7"/>
  <c r="Z21" i="7"/>
  <c r="AB21" i="7" s="1"/>
  <c r="Z22" i="7"/>
  <c r="AB22" i="7" s="1"/>
  <c r="R19" i="7" l="1"/>
  <c r="P39" i="7"/>
  <c r="AA8" i="7" l="1"/>
  <c r="AA11" i="7"/>
  <c r="AA7" i="7"/>
  <c r="AA16" i="7"/>
  <c r="AA17" i="7"/>
  <c r="AA18" i="7"/>
  <c r="AA19" i="7"/>
  <c r="AA20" i="7"/>
  <c r="AA54" i="7"/>
  <c r="AA55" i="7"/>
  <c r="AA40" i="7"/>
  <c r="AA41" i="7"/>
  <c r="AA24" i="7"/>
  <c r="AA25" i="7"/>
  <c r="AA26" i="7"/>
  <c r="AA30" i="7"/>
  <c r="AA31" i="7"/>
  <c r="AA33" i="7"/>
  <c r="AA32" i="7"/>
  <c r="AA38" i="7"/>
  <c r="AA39" i="7"/>
  <c r="AA47" i="7"/>
  <c r="AA50" i="7"/>
  <c r="Z50" i="7" s="1"/>
  <c r="AA6" i="7"/>
  <c r="P24" i="7"/>
  <c r="P25" i="7"/>
  <c r="P26" i="7"/>
  <c r="O26" i="7" s="1"/>
  <c r="Q26" i="7" s="1"/>
  <c r="P30" i="7"/>
  <c r="O30" i="7" s="1"/>
  <c r="Q30" i="7" s="1"/>
  <c r="P31" i="7"/>
  <c r="O31" i="7" s="1"/>
  <c r="Q31" i="7" s="1"/>
  <c r="P33" i="7"/>
  <c r="O33" i="7" s="1"/>
  <c r="P32" i="7"/>
  <c r="O32" i="7" s="1"/>
  <c r="Q32" i="7" s="1"/>
  <c r="P38" i="7"/>
  <c r="O38" i="7" s="1"/>
  <c r="O39" i="7"/>
  <c r="Q39" i="7" s="1"/>
  <c r="P47" i="7"/>
  <c r="P50" i="7"/>
  <c r="P8" i="7"/>
  <c r="P11" i="7"/>
  <c r="P7" i="7"/>
  <c r="O7" i="7" s="1"/>
  <c r="Q7" i="7" s="1"/>
  <c r="P16" i="7"/>
  <c r="O16" i="7" s="1"/>
  <c r="Q16" i="7" s="1"/>
  <c r="P17" i="7"/>
  <c r="O17" i="7" s="1"/>
  <c r="Q17" i="7" s="1"/>
  <c r="P18" i="7"/>
  <c r="O18" i="7" s="1"/>
  <c r="Q18" i="7" s="1"/>
  <c r="P19" i="7"/>
  <c r="O19" i="7" s="1"/>
  <c r="Q19" i="7" s="1"/>
  <c r="P20" i="7"/>
  <c r="O20" i="7" s="1"/>
  <c r="Q20" i="7" s="1"/>
  <c r="P54" i="7"/>
  <c r="O54" i="7" s="1"/>
  <c r="Q54" i="7" s="1"/>
  <c r="P55" i="7"/>
  <c r="O55" i="7" s="1"/>
  <c r="Q55" i="7" s="1"/>
  <c r="P40" i="7"/>
  <c r="P41" i="7"/>
  <c r="O41" i="7" s="1"/>
  <c r="Q41" i="7" s="1"/>
  <c r="P6" i="7"/>
  <c r="O6" i="7" s="1"/>
  <c r="Q6" i="7" s="1"/>
  <c r="R38" i="7"/>
  <c r="R39" i="7"/>
  <c r="R30" i="7"/>
  <c r="R32" i="7"/>
  <c r="R24" i="7"/>
  <c r="R8" i="7"/>
  <c r="R11" i="7"/>
  <c r="R7" i="7"/>
  <c r="R16" i="7"/>
  <c r="R17" i="7"/>
  <c r="R18" i="7"/>
  <c r="R20" i="7"/>
  <c r="R54" i="7"/>
  <c r="R55" i="7"/>
  <c r="R40" i="7"/>
  <c r="R41" i="7"/>
  <c r="R6" i="7"/>
  <c r="AB50" i="7" l="1"/>
  <c r="Z46" i="7"/>
  <c r="P46" i="7"/>
  <c r="AA46" i="7"/>
  <c r="AA5" i="7"/>
  <c r="R23" i="7"/>
  <c r="P5" i="7"/>
  <c r="R5" i="7"/>
  <c r="P23" i="7"/>
  <c r="AA23" i="7"/>
  <c r="O11" i="7"/>
  <c r="Q11" i="7" s="1"/>
  <c r="O8" i="7"/>
  <c r="O40" i="7"/>
  <c r="Q40" i="7" s="1"/>
  <c r="Z6" i="7"/>
  <c r="AB6" i="7" s="1"/>
  <c r="Q47" i="7"/>
  <c r="Q38" i="7"/>
  <c r="Q33" i="7"/>
  <c r="O25" i="7"/>
  <c r="Z32" i="7"/>
  <c r="AB32" i="7" s="1"/>
  <c r="Z25" i="7"/>
  <c r="Z24" i="7"/>
  <c r="Z20" i="7"/>
  <c r="AB20" i="7" s="1"/>
  <c r="Z33" i="7"/>
  <c r="Z31" i="7"/>
  <c r="AB31" i="7" s="1"/>
  <c r="Z30" i="7"/>
  <c r="AB30" i="7" s="1"/>
  <c r="Z26" i="7"/>
  <c r="AB26" i="7" s="1"/>
  <c r="Z41" i="7"/>
  <c r="AB41" i="7" s="1"/>
  <c r="Z40" i="7"/>
  <c r="AB40" i="7" s="1"/>
  <c r="Z55" i="7"/>
  <c r="AB55" i="7" s="1"/>
  <c r="Z54" i="7"/>
  <c r="AB54" i="7" s="1"/>
  <c r="Z19" i="7"/>
  <c r="AB19" i="7" s="1"/>
  <c r="Z18" i="7"/>
  <c r="AB18" i="7" s="1"/>
  <c r="Z17" i="7"/>
  <c r="AB17" i="7" s="1"/>
  <c r="Z16" i="7"/>
  <c r="AB16" i="7" s="1"/>
  <c r="Z7" i="7"/>
  <c r="AB7" i="7" s="1"/>
  <c r="Z11" i="7"/>
  <c r="AB11" i="7" s="1"/>
  <c r="Z8" i="7"/>
  <c r="Z39" i="7"/>
  <c r="AB39" i="7" s="1"/>
  <c r="Z38" i="7"/>
  <c r="O24" i="7"/>
  <c r="O50" i="7"/>
  <c r="Q50" i="7" l="1"/>
  <c r="O46" i="7"/>
  <c r="Q46" i="7"/>
  <c r="O5" i="7"/>
  <c r="O23" i="7"/>
  <c r="Z5" i="7"/>
  <c r="AB24" i="7"/>
  <c r="Z23" i="7"/>
  <c r="Q8" i="7"/>
  <c r="Q5" i="7" s="1"/>
  <c r="P59" i="7"/>
  <c r="AA59" i="7"/>
  <c r="R59" i="7"/>
  <c r="AB38" i="7"/>
  <c r="AB33" i="7"/>
  <c r="AB25" i="7"/>
  <c r="Q25" i="7"/>
  <c r="AB8" i="7"/>
  <c r="AB5" i="7" s="1"/>
  <c r="Q24" i="7"/>
  <c r="AB47" i="7"/>
  <c r="AB46" i="7" s="1"/>
  <c r="Q23" i="7" l="1"/>
  <c r="T60" i="7"/>
  <c r="Y60" i="7"/>
  <c r="S60" i="7"/>
  <c r="U60" i="7"/>
  <c r="X60" i="7"/>
  <c r="V60" i="7"/>
  <c r="W60" i="7"/>
  <c r="H60" i="7"/>
  <c r="L60" i="7"/>
  <c r="M60" i="7"/>
  <c r="I60" i="7"/>
  <c r="K60" i="7"/>
  <c r="N60" i="7"/>
  <c r="J60" i="7"/>
  <c r="AB23" i="7"/>
  <c r="O59" i="7"/>
  <c r="Z59" i="7"/>
  <c r="AB59" i="7" l="1"/>
  <c r="Q59" i="7"/>
</calcChain>
</file>

<file path=xl/sharedStrings.xml><?xml version="1.0" encoding="utf-8"?>
<sst xmlns="http://schemas.openxmlformats.org/spreadsheetml/2006/main" count="259" uniqueCount="151">
  <si>
    <t>Numer modułu</t>
  </si>
  <si>
    <t>Nzwa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</si>
  <si>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</si>
  <si>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</si>
  <si>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</si>
  <si>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</si>
  <si>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</si>
  <si>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</si>
  <si>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</si>
  <si>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</si>
  <si>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</si>
  <si>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</si>
  <si>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</si>
  <si>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</si>
  <si>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</si>
  <si>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</si>
  <si>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</si>
  <si>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Kompetencje zarządcze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</si>
  <si>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</si>
  <si>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</si>
  <si>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</si>
  <si>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</si>
  <si>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</si>
  <si>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</si>
  <si>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</si>
  <si>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</si>
  <si>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 xml:space="preserve">Seminarium i przygotowanie pracy dyplomowej cz. 2. </t>
  </si>
  <si>
    <t>Praktyka zawodowa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</si>
  <si>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</si>
  <si>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M1.</t>
  </si>
  <si>
    <t>M2.</t>
  </si>
  <si>
    <t>M3.</t>
  </si>
  <si>
    <t>M4.</t>
  </si>
  <si>
    <t>M5.</t>
  </si>
  <si>
    <t xml:space="preserve">M6. </t>
  </si>
  <si>
    <t>M7.</t>
  </si>
  <si>
    <t>M9.</t>
  </si>
  <si>
    <t>M10.</t>
  </si>
  <si>
    <t>M14.</t>
  </si>
  <si>
    <t>Kierunkowy</t>
  </si>
  <si>
    <t>Kierunkowy/Praktyczny</t>
  </si>
  <si>
    <t>Rodzaj przedmiotu (Kierunkowy, praktyczny,do wyboru,ogólnouczelniany)</t>
  </si>
  <si>
    <t>Do wyboru</t>
  </si>
  <si>
    <t>Do wyboru/Praktyczny</t>
  </si>
  <si>
    <t>Praktyczny</t>
  </si>
  <si>
    <t>Głównym celem modułu jest nabycie przez studentów umiejętności zastosowania zdobytej wiedzy i umiejętnosci w praktyce zawodowej.</t>
  </si>
  <si>
    <t>Moduł rozwija kompetencje językowe.</t>
  </si>
  <si>
    <t>Moduł zapoznaje studenta z metodyką zarządzania komeptencjami.</t>
  </si>
  <si>
    <t>Moduł uczy  umiejętności podziału zadań w pracy grupowej.</t>
  </si>
  <si>
    <t>Moduł rozwija kompetencje językowe studenta.</t>
  </si>
  <si>
    <t>Technologia kreatywności cz. 1.</t>
  </si>
  <si>
    <t>M11.</t>
  </si>
  <si>
    <t>Seminarium i przygotowanie pracy dyplomowej cz. 1</t>
  </si>
  <si>
    <t>Technologia kreatywności cz. 2.</t>
  </si>
  <si>
    <t>Moduł wprowadza w zagadnienia związane z etyką i podejmowaniem decyzji w środowisku biznesowym.</t>
  </si>
  <si>
    <t>LEGENDA</t>
  </si>
  <si>
    <t>egzamin</t>
  </si>
  <si>
    <t>zaliczenie na ocenę</t>
  </si>
  <si>
    <t>zaliczenie bez oceny</t>
  </si>
  <si>
    <t>Zaawansowany projekt zespołowy cz. 1 - wykład</t>
  </si>
  <si>
    <t>Zaawansowany projekt zespołowy cz. 1 - projekt</t>
  </si>
  <si>
    <t>Zaawansowany projekt zespołowy cz. 2 - wykład</t>
  </si>
  <si>
    <t>Zaawansowany projekt zespołowy cz. 2 - projekt</t>
  </si>
  <si>
    <t>Zwinne metodyki wytwarzania oprogramowania - wykład</t>
  </si>
  <si>
    <t xml:space="preserve">Moduł uczy umiejętności podziału zadań w pracy grupowej. </t>
  </si>
  <si>
    <t>Zintegrowane systemy zarządzania - wykład</t>
  </si>
  <si>
    <t xml:space="preserve"> Programowanie z wykorzystaniem biblioteki STL - wykład</t>
  </si>
  <si>
    <t xml:space="preserve"> Programowanie z wykorzystaniem biblioteki STL - laboratorium</t>
  </si>
  <si>
    <t>Programowanie i tworzenie oprogramowania</t>
  </si>
  <si>
    <t>Sztuczne sieci neuronowe - wykład</t>
  </si>
  <si>
    <t>Sztuczne sieci neuronowe - laboratorium</t>
  </si>
  <si>
    <t>Neuromodelowanie - wykład</t>
  </si>
  <si>
    <t>Neuromodelowanie - laboratorium</t>
  </si>
  <si>
    <t>Programowanie w środowisku analitycznym - wykład</t>
  </si>
  <si>
    <t>Programowanie w środowisku analitycznym - projekt</t>
  </si>
  <si>
    <t>Zwinne metodyki wytwarzania oprogramowania - projekt</t>
  </si>
  <si>
    <t>Podstawy bioinformatyki - laboratorium</t>
  </si>
  <si>
    <t>Zaawansowane przetwarzanie obrazów cyfrowych - wykład</t>
  </si>
  <si>
    <t>Moduł rozwija umiejętności metod wytwarzania oprogramowania opartego na programowaniu iteracyjno-przyrostowym.</t>
  </si>
  <si>
    <t>Moduł zapoznaje studenta z problematyką bezpieczeństwa i ochrony danych we współczesnych systemach informatycznych.</t>
  </si>
  <si>
    <t>M8.</t>
  </si>
  <si>
    <t>M12.</t>
  </si>
  <si>
    <t>M13. B.</t>
  </si>
  <si>
    <t>Moduł rozwija umiejętności z zakresu przetwarzania obrazów cyfrowych oraz programowania, w tym umiejętności programowania w środowisku analiz statystycznych  i tworzenia systemów analityczno-informacyjnych.</t>
  </si>
  <si>
    <t>Moduł przygotowuje  studentów do pisania pracy dyplomowej, prezentowania w formie pismnej własnych pomysłów, wątpliwości i sugestii w zakresie problematyki związanej z informatyką.</t>
  </si>
  <si>
    <t>M15.</t>
  </si>
  <si>
    <t>M16.</t>
  </si>
  <si>
    <t>M17. B.</t>
  </si>
  <si>
    <t>Podstawy bioinformatyki - wykład</t>
  </si>
  <si>
    <t>Ekonomia menadżerska - wykład</t>
  </si>
  <si>
    <t>Zintegrowane systemy zarządzania - laboratorium</t>
  </si>
  <si>
    <t>Competence management methodology (Metodyka zarządzania kompetencjami) w j. angielskim - ćwiczenia</t>
  </si>
  <si>
    <t>Bezpieczeństwo danych w chmurze - wykład</t>
  </si>
  <si>
    <t xml:space="preserve">Bezpieczeństwo danych w chmurze - laboratorium </t>
  </si>
  <si>
    <t xml:space="preserve">Zaawansowane przetwarzanie obrazów cyfrowych - laboratorium </t>
  </si>
  <si>
    <t>Moduł wprowadza studenta w zagadnienia dotyczące ekonomii menadżerskiej oraz zapoznaje studenta z zintegrowanymi systemami informatycznymi, wykorzystywanymi w zarządzaniu.</t>
  </si>
  <si>
    <t>Zwinne metodyki wytwarzania oprogramowania</t>
  </si>
  <si>
    <t>Bezpieczeństwo danych w chmurze</t>
  </si>
  <si>
    <t>Ogólnouczelniany/Praktyczny</t>
  </si>
  <si>
    <t xml:space="preserve">Moduł zapoznaje studentów z tematyką modelowania funkcjonowania mózgu w postaci biologicznych sieci neuronowych. </t>
  </si>
  <si>
    <t>M13. C.</t>
  </si>
  <si>
    <t>Testy penetracyjne - wykład</t>
  </si>
  <si>
    <t>Testy penetracyjne - laboratorium</t>
  </si>
  <si>
    <t>Polityka cyberbezpieczeństwa i cybernetyczne działania wojenne - wykład</t>
  </si>
  <si>
    <t>Polityka cyberbezpieczeństwa i cybernetyczne działania wojenne - laboratorium</t>
  </si>
  <si>
    <t>M17. C.</t>
  </si>
  <si>
    <t>Moduł daje możliwość rozwijania specjalistycznych umiejętności z zakresu cyberbezpieczeństwa, uczy wykrywania incydentów w systemach komputerowych, co pozwala na skuteczną ochronę przed atakami. Moduł ponadto pozwala na opanowanie umiejętności zarządzania bezpieczeństwem informacji.</t>
  </si>
  <si>
    <t>Wykrywanie incydentów - wykład</t>
  </si>
  <si>
    <t>Wykrywanie incydentów - laboratorium</t>
  </si>
  <si>
    <t>Zarządzanie bezpieczeństwem informacji - warsztat</t>
  </si>
  <si>
    <t xml:space="preserve">Kompetencje językowe cz. 1.  </t>
  </si>
  <si>
    <t>Zaawansowany projekt zespołowy cz. 1.</t>
  </si>
  <si>
    <t xml:space="preserve"> Kompetencje językowe cz. 2.</t>
  </si>
  <si>
    <t>Zaawansowany projekt zespołowy cz. 2.</t>
  </si>
  <si>
    <t>Praktyczne umiejętności pisania pracy magisterskiej cz. 1.</t>
  </si>
  <si>
    <t>Praktyczne umiejętności pisania pracy magisterskiej cz. 2.</t>
  </si>
  <si>
    <t>Język obcy cz. 1 - laboratorium</t>
  </si>
  <si>
    <t>Język obcy cz. 2 - laboratorium</t>
  </si>
  <si>
    <t>Decision making (Podejmowanie decyzji) w języku angielskim - warsztat</t>
  </si>
  <si>
    <t>Rozproszone systemy bazodanowe - wykład</t>
  </si>
  <si>
    <t>Rozproszone systemy bazodanowe - laboratorium</t>
  </si>
  <si>
    <t>Bioinformatyka i zaawansowane przetwarzanie danych</t>
  </si>
  <si>
    <t xml:space="preserve">Moduł wprowadza w zagadnienia bioinformatyki z perspektywy algorytmicznej oraz uczy projektowania i obsługi rozproszonych systemów bazodanowych. </t>
  </si>
  <si>
    <t>Zaawansowane systemy kontroli wersji (GIT) - wykład</t>
  </si>
  <si>
    <t>Narzędzia zaawansowanej inżynierii oprogramowania</t>
  </si>
  <si>
    <t>Automatyzacja procesów CI/CD - laboratorium</t>
  </si>
  <si>
    <t>Załącznik nr 2 do Programu studiów - Plan studiów na kierunku Informatyka II stopnia (nabór 2026/2027)</t>
  </si>
  <si>
    <t>Widzenie komputerowe (Computer Vision) - wykład</t>
  </si>
  <si>
    <t>Widzenie komputerowe (Computer Vision) - laboratorium</t>
  </si>
  <si>
    <t>Moduł dostarcza kluczowej wiedzy i praktycznych umiejętności z zakresu sztucznej inteligencji oraz pracy z wielkimi zbiorami danych (Big Data). Uczy programowania analitycznego oraz tworzenia zaawansowanych wizualizacji biznesowych.</t>
  </si>
  <si>
    <t>M13. A</t>
  </si>
  <si>
    <t>Programistyczne podstawy analizy danych - laboratorium</t>
  </si>
  <si>
    <t>Infrastruktura i architektura Big Data - wykład</t>
  </si>
  <si>
    <t>specjalności</t>
  </si>
  <si>
    <t xml:space="preserve">M17. A. </t>
  </si>
  <si>
    <t>Business Intelligence w przedsiębiorstwie - wykład</t>
  </si>
  <si>
    <t>Przetwarzanie języka naturalnego - laboratorium</t>
  </si>
  <si>
    <t>Technologie kognitywne w biznesie - warsztat</t>
  </si>
  <si>
    <t>Specjalność 2: Sztuczne sieci neuronowe i neuromodelowanie cz. 1</t>
  </si>
  <si>
    <t>Specjalność 3: Cyberbezpieczeństwo cz. 1</t>
  </si>
  <si>
    <t>Specjalność 3: Cyberbezpieczeństwo cz. 2</t>
  </si>
  <si>
    <t xml:space="preserve"> Moduł skupia się na zaawansowanym wykorzystaniu sztucznej inteligencji w biznesie, analizie języka naturalnego (NLP) oraz systemach Business Intelligence wspomagających podejmowanie decyzji.</t>
  </si>
  <si>
    <t>Specjalność 2: Sztuczne sieci neuronowe i neuromodelowanie cz. 2</t>
  </si>
  <si>
    <t>Specjalność 1: Zaawansowana sztuczna inteligencja i data science cz. 2</t>
  </si>
  <si>
    <t>Specjalność 1: Zaawansowana sztuczna inteligencja i data science cz. 1</t>
  </si>
  <si>
    <t>Zaawansowane systemy kontroli wersji (GIT) - laboratorium</t>
  </si>
  <si>
    <t>Moduł przekazuje wiedzę i umiejętności związane z wykorzystaniem zaawansowanych narzędzi inżynierii oprogramowania, w szczególności systemów kontroli wersji GIT oraz automatyzacji procesów CI/CD w pracy nad projektami informatycznymi.</t>
  </si>
  <si>
    <t>Moduł zapoznaje studentów z budową i działaniem  sztucznych sieci neuronowych, projektowaniem wielowarstwowych sieci neuronowych do rozwiązywania wybranych zagadnień np. klasyfikacji sygnałów, rozpoznawania obrazów. Moduł zapoznaje także z zagadnieniami przetwarzania obrazów medycznych, wybranymi standardami zapisu obrazów medycznych oraz  operacjami na obrazie, mającymi zastosowanie w  medycynie.</t>
  </si>
  <si>
    <t>Moduł pozwala studentom poznać dobre praktyki bezpieczeństwa w sieci oraz nabyć wiedzę jak w prawidłowy sposób chronić dane. Moduł zapoznaje również z polityką cyberbezpieczeństwa oraz uczy umiejętności przewidywania ataków dzięki przeprowadzeniu kontrolowanych ataków na sieć.</t>
  </si>
  <si>
    <t>Zaawansowane narzędzia i metody sztucznej inteligencji - wykład</t>
  </si>
  <si>
    <t>Zaawansowane raportowanie i wizualizacja danych -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</si>
</sst>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5" borderId="6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7" fillId="5" borderId="63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5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47" xfId="0" applyBorder="1"/>
    <xf numFmtId="0" fontId="8" fillId="0" borderId="6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10" fontId="7" fillId="5" borderId="14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5" borderId="71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8" borderId="55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C99FF"/>
      <color rgb="FF89DDFB"/>
      <color rgb="FFFFFF66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tabSelected="1" view="pageBreakPreview" zoomScale="60" zoomScaleNormal="40" workbookViewId="0">
      <selection activeCell="F4" sqref="F4"/>
    </sheetView>
  </sheetViews>
  <sheetFormatPr defaultColWidth="8.8984375" defaultRowHeight="13.8"/>
  <cols>
    <col min="2" max="2" width="19.59765625" customWidth="1"/>
    <col min="3" max="3" width="32.8984375" customWidth="1"/>
    <col min="4" max="4" width="40.09765625" customWidth="1"/>
    <col min="5" max="5" width="15.09765625" customWidth="1"/>
    <col min="6" max="6" width="30.5" customWidth="1"/>
    <col min="7" max="7" width="8" customWidth="1"/>
    <col min="8" max="8" width="8.59765625" customWidth="1"/>
    <col min="9" max="9" width="7" customWidth="1"/>
    <col min="10" max="10" width="7.3984375" customWidth="1"/>
    <col min="11" max="11" width="7.8984375" customWidth="1"/>
    <col min="12" max="12" width="8" customWidth="1"/>
    <col min="13" max="13" width="7.59765625" customWidth="1"/>
    <col min="14" max="14" width="7.3984375" customWidth="1"/>
    <col min="15" max="15" width="9.09765625" customWidth="1"/>
    <col min="16" max="16" width="8.59765625" customWidth="1"/>
    <col min="17" max="17" width="9.8984375" customWidth="1"/>
    <col min="18" max="18" width="7.5" customWidth="1"/>
    <col min="19" max="19" width="7" customWidth="1"/>
    <col min="20" max="20" width="7.796875" customWidth="1"/>
    <col min="21" max="21" width="8.3984375" customWidth="1"/>
    <col min="22" max="22" width="7.5" customWidth="1"/>
    <col min="23" max="23" width="6.3984375" customWidth="1"/>
    <col min="24" max="24" width="6.5" customWidth="1"/>
    <col min="25" max="25" width="7.5" customWidth="1"/>
    <col min="26" max="26" width="9.59765625" customWidth="1"/>
    <col min="27" max="27" width="9.3984375" customWidth="1"/>
    <col min="28" max="28" width="10.09765625" customWidth="1"/>
  </cols>
  <sheetData>
    <row r="1" spans="1:28" ht="29.4" customHeight="1">
      <c r="A1" s="270" t="s">
        <v>126</v>
      </c>
      <c r="B1" s="270"/>
      <c r="C1" s="270"/>
      <c r="D1" s="270"/>
      <c r="E1" s="270"/>
      <c r="F1" s="270"/>
    </row>
    <row r="3" spans="1:28" ht="18" thickBot="1">
      <c r="A3" s="2"/>
      <c r="B3" s="2"/>
      <c r="C3" s="2"/>
      <c r="D3" s="2"/>
      <c r="E3" s="2"/>
      <c r="F3" s="2"/>
      <c r="G3" s="310" t="s">
        <v>7</v>
      </c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 t="s">
        <v>8</v>
      </c>
      <c r="S3" s="310"/>
      <c r="T3" s="310"/>
      <c r="U3" s="310"/>
      <c r="V3" s="310"/>
      <c r="W3" s="310"/>
      <c r="X3" s="310"/>
      <c r="Y3" s="310"/>
      <c r="Z3" s="310"/>
      <c r="AA3" s="310"/>
      <c r="AB3" s="310"/>
    </row>
    <row r="4" spans="1:28" ht="135.75" customHeight="1" thickBot="1">
      <c r="A4" s="4" t="s">
        <v>0</v>
      </c>
      <c r="B4" s="5" t="s">
        <v>1</v>
      </c>
      <c r="C4" s="5" t="s">
        <v>2</v>
      </c>
      <c r="D4" s="5" t="s">
        <v>3</v>
      </c>
      <c r="E4" s="5" t="s">
        <v>28</v>
      </c>
      <c r="F4" s="14" t="s">
        <v>41</v>
      </c>
      <c r="G4" s="26" t="s">
        <v>9</v>
      </c>
      <c r="H4" s="148" t="s">
        <v>10</v>
      </c>
      <c r="I4" s="149" t="s">
        <v>11</v>
      </c>
      <c r="J4" s="149" t="s">
        <v>12</v>
      </c>
      <c r="K4" s="149" t="s">
        <v>13</v>
      </c>
      <c r="L4" s="149" t="s">
        <v>14</v>
      </c>
      <c r="M4" s="149" t="s">
        <v>15</v>
      </c>
      <c r="N4" s="149" t="s">
        <v>16</v>
      </c>
      <c r="O4" s="149" t="s">
        <v>22</v>
      </c>
      <c r="P4" s="149" t="s">
        <v>23</v>
      </c>
      <c r="Q4" s="149" t="s">
        <v>24</v>
      </c>
      <c r="R4" s="150" t="s">
        <v>9</v>
      </c>
      <c r="S4" s="149" t="s">
        <v>10</v>
      </c>
      <c r="T4" s="149" t="s">
        <v>11</v>
      </c>
      <c r="U4" s="149" t="s">
        <v>12</v>
      </c>
      <c r="V4" s="149" t="s">
        <v>13</v>
      </c>
      <c r="W4" s="149" t="s">
        <v>14</v>
      </c>
      <c r="X4" s="149" t="s">
        <v>15</v>
      </c>
      <c r="Y4" s="149" t="s">
        <v>16</v>
      </c>
      <c r="Z4" s="149" t="s">
        <v>22</v>
      </c>
      <c r="AA4" s="27" t="s">
        <v>23</v>
      </c>
      <c r="AB4" s="28" t="s">
        <v>25</v>
      </c>
    </row>
    <row r="5" spans="1:28" ht="37.5" customHeight="1" thickBot="1">
      <c r="A5" s="311" t="s">
        <v>4</v>
      </c>
      <c r="B5" s="312"/>
      <c r="C5" s="312"/>
      <c r="D5" s="312"/>
      <c r="E5" s="312"/>
      <c r="F5" s="313"/>
      <c r="G5" s="146">
        <f t="shared" ref="G5:AB5" si="0">SUM(G6:G22)</f>
        <v>33</v>
      </c>
      <c r="H5" s="162">
        <f t="shared" si="0"/>
        <v>210</v>
      </c>
      <c r="I5" s="128">
        <f t="shared" si="0"/>
        <v>15</v>
      </c>
      <c r="J5" s="128">
        <f t="shared" si="0"/>
        <v>210</v>
      </c>
      <c r="K5" s="128">
        <f t="shared" si="0"/>
        <v>90</v>
      </c>
      <c r="L5" s="128">
        <f t="shared" si="0"/>
        <v>0</v>
      </c>
      <c r="M5" s="128">
        <f t="shared" si="0"/>
        <v>0</v>
      </c>
      <c r="N5" s="128">
        <f t="shared" si="0"/>
        <v>0</v>
      </c>
      <c r="O5" s="163">
        <f t="shared" si="0"/>
        <v>300</v>
      </c>
      <c r="P5" s="162">
        <f t="shared" si="0"/>
        <v>525</v>
      </c>
      <c r="Q5" s="128">
        <f t="shared" si="0"/>
        <v>825</v>
      </c>
      <c r="R5" s="164">
        <f t="shared" si="0"/>
        <v>33</v>
      </c>
      <c r="S5" s="165">
        <f t="shared" si="0"/>
        <v>130</v>
      </c>
      <c r="T5" s="128">
        <f t="shared" si="0"/>
        <v>10</v>
      </c>
      <c r="U5" s="128">
        <f t="shared" si="0"/>
        <v>135</v>
      </c>
      <c r="V5" s="128">
        <f t="shared" si="0"/>
        <v>60</v>
      </c>
      <c r="W5" s="128">
        <f t="shared" si="0"/>
        <v>0</v>
      </c>
      <c r="X5" s="128">
        <f t="shared" si="0"/>
        <v>0</v>
      </c>
      <c r="Y5" s="128">
        <f t="shared" si="0"/>
        <v>0</v>
      </c>
      <c r="Z5" s="164">
        <f t="shared" si="0"/>
        <v>490</v>
      </c>
      <c r="AA5" s="147">
        <f t="shared" si="0"/>
        <v>335</v>
      </c>
      <c r="AB5" s="29">
        <f t="shared" si="0"/>
        <v>825</v>
      </c>
    </row>
    <row r="6" spans="1:28" s="169" customFormat="1" ht="52.5" customHeight="1" thickBot="1">
      <c r="A6" s="6" t="s">
        <v>29</v>
      </c>
      <c r="B6" s="7" t="s">
        <v>110</v>
      </c>
      <c r="C6" s="92" t="s">
        <v>49</v>
      </c>
      <c r="D6" s="7" t="s">
        <v>116</v>
      </c>
      <c r="E6" s="7" t="s">
        <v>6</v>
      </c>
      <c r="F6" s="74" t="s">
        <v>98</v>
      </c>
      <c r="G6" s="166">
        <v>2</v>
      </c>
      <c r="H6" s="167"/>
      <c r="I6" s="168"/>
      <c r="J6" s="168">
        <v>30</v>
      </c>
      <c r="K6" s="168"/>
      <c r="L6" s="168"/>
      <c r="M6" s="168"/>
      <c r="N6" s="168"/>
      <c r="O6" s="19">
        <f t="shared" ref="O6:O22" si="1">G6*25-P6</f>
        <v>20</v>
      </c>
      <c r="P6" s="43">
        <f t="shared" ref="P6:P22" si="2">SUM(H6:N6)</f>
        <v>30</v>
      </c>
      <c r="Q6" s="35">
        <f t="shared" ref="Q6:Q22" si="3">SUM(H6:O6)</f>
        <v>50</v>
      </c>
      <c r="R6" s="36">
        <f t="shared" ref="R6:R22" si="4">G6</f>
        <v>2</v>
      </c>
      <c r="S6" s="167"/>
      <c r="T6" s="168"/>
      <c r="U6" s="168">
        <v>30</v>
      </c>
      <c r="V6" s="168"/>
      <c r="W6" s="168"/>
      <c r="X6" s="168"/>
      <c r="Y6" s="168"/>
      <c r="Z6" s="19">
        <f t="shared" ref="Z6:Z22" si="5">R6*25-AA6</f>
        <v>20</v>
      </c>
      <c r="AA6" s="43">
        <f t="shared" ref="AA6:AA22" si="6">SUM(S6:Y6)</f>
        <v>30</v>
      </c>
      <c r="AB6" s="44">
        <f t="shared" ref="AB6:AB22" si="7">SUM(S6:Z6)</f>
        <v>50</v>
      </c>
    </row>
    <row r="7" spans="1:28" ht="45" customHeight="1">
      <c r="A7" s="278" t="s">
        <v>30</v>
      </c>
      <c r="B7" s="281" t="s">
        <v>17</v>
      </c>
      <c r="C7" s="271" t="s">
        <v>95</v>
      </c>
      <c r="D7" s="126" t="s">
        <v>89</v>
      </c>
      <c r="E7" s="94" t="s">
        <v>6</v>
      </c>
      <c r="F7" s="64" t="s">
        <v>39</v>
      </c>
      <c r="G7" s="60">
        <v>2</v>
      </c>
      <c r="H7" s="20">
        <v>30</v>
      </c>
      <c r="I7" s="153"/>
      <c r="J7" s="153"/>
      <c r="K7" s="153"/>
      <c r="L7" s="153"/>
      <c r="M7" s="153"/>
      <c r="N7" s="153"/>
      <c r="O7" s="16">
        <f t="shared" si="1"/>
        <v>20</v>
      </c>
      <c r="P7" s="179">
        <f t="shared" si="2"/>
        <v>30</v>
      </c>
      <c r="Q7" s="37">
        <f t="shared" si="3"/>
        <v>50</v>
      </c>
      <c r="R7" s="38">
        <f t="shared" si="4"/>
        <v>2</v>
      </c>
      <c r="S7" s="20">
        <v>30</v>
      </c>
      <c r="T7" s="153"/>
      <c r="U7" s="153"/>
      <c r="V7" s="153"/>
      <c r="W7" s="153"/>
      <c r="X7" s="153"/>
      <c r="Y7" s="153"/>
      <c r="Z7" s="16">
        <f t="shared" si="5"/>
        <v>20</v>
      </c>
      <c r="AA7" s="179">
        <f t="shared" si="6"/>
        <v>30</v>
      </c>
      <c r="AB7" s="45">
        <f t="shared" si="7"/>
        <v>50</v>
      </c>
    </row>
    <row r="8" spans="1:28" ht="46.8" customHeight="1">
      <c r="A8" s="279"/>
      <c r="B8" s="282"/>
      <c r="C8" s="290"/>
      <c r="D8" s="127" t="s">
        <v>65</v>
      </c>
      <c r="E8" s="104" t="s">
        <v>6</v>
      </c>
      <c r="F8" s="159" t="s">
        <v>39</v>
      </c>
      <c r="G8" s="157">
        <v>1</v>
      </c>
      <c r="H8" s="155">
        <v>15</v>
      </c>
      <c r="I8" s="132"/>
      <c r="J8" s="132"/>
      <c r="K8" s="132"/>
      <c r="L8" s="104"/>
      <c r="M8" s="132"/>
      <c r="N8" s="132"/>
      <c r="O8" s="107">
        <f t="shared" si="1"/>
        <v>10</v>
      </c>
      <c r="P8" s="180">
        <f t="shared" si="2"/>
        <v>15</v>
      </c>
      <c r="Q8" s="39">
        <f t="shared" si="3"/>
        <v>25</v>
      </c>
      <c r="R8" s="40">
        <f t="shared" si="4"/>
        <v>1</v>
      </c>
      <c r="S8" s="155">
        <v>15</v>
      </c>
      <c r="T8" s="132"/>
      <c r="U8" s="132"/>
      <c r="V8" s="132"/>
      <c r="W8" s="132"/>
      <c r="X8" s="132"/>
      <c r="Y8" s="132"/>
      <c r="Z8" s="107">
        <f t="shared" si="5"/>
        <v>10</v>
      </c>
      <c r="AA8" s="180">
        <f t="shared" si="6"/>
        <v>15</v>
      </c>
      <c r="AB8" s="46">
        <f t="shared" si="7"/>
        <v>25</v>
      </c>
    </row>
    <row r="9" spans="1:28" ht="46.8" customHeight="1" thickBot="1">
      <c r="A9" s="280"/>
      <c r="B9" s="283"/>
      <c r="C9" s="272"/>
      <c r="D9" s="110" t="s">
        <v>90</v>
      </c>
      <c r="E9" s="154" t="s">
        <v>6</v>
      </c>
      <c r="F9" s="114" t="s">
        <v>40</v>
      </c>
      <c r="G9" s="158">
        <v>1</v>
      </c>
      <c r="H9" s="156"/>
      <c r="I9" s="133"/>
      <c r="J9" s="133">
        <v>15</v>
      </c>
      <c r="K9" s="133"/>
      <c r="L9" s="154"/>
      <c r="M9" s="133"/>
      <c r="N9" s="133"/>
      <c r="O9" s="108">
        <f t="shared" si="1"/>
        <v>10</v>
      </c>
      <c r="P9" s="181">
        <f t="shared" si="2"/>
        <v>15</v>
      </c>
      <c r="Q9" s="41">
        <f t="shared" si="3"/>
        <v>25</v>
      </c>
      <c r="R9" s="42">
        <f t="shared" si="4"/>
        <v>1</v>
      </c>
      <c r="S9" s="156"/>
      <c r="T9" s="133"/>
      <c r="U9" s="133">
        <v>15</v>
      </c>
      <c r="V9" s="133"/>
      <c r="W9" s="133"/>
      <c r="X9" s="133"/>
      <c r="Y9" s="133"/>
      <c r="Z9" s="108">
        <f t="shared" si="5"/>
        <v>10</v>
      </c>
      <c r="AA9" s="181">
        <f t="shared" si="6"/>
        <v>15</v>
      </c>
      <c r="AB9" s="47">
        <f t="shared" si="7"/>
        <v>25</v>
      </c>
    </row>
    <row r="10" spans="1:28" ht="54.75" customHeight="1">
      <c r="A10" s="284" t="s">
        <v>31</v>
      </c>
      <c r="B10" s="287" t="s">
        <v>121</v>
      </c>
      <c r="C10" s="275" t="s">
        <v>122</v>
      </c>
      <c r="D10" s="170" t="s">
        <v>88</v>
      </c>
      <c r="E10" s="86" t="s">
        <v>18</v>
      </c>
      <c r="F10" s="59" t="s">
        <v>39</v>
      </c>
      <c r="G10" s="171">
        <v>1</v>
      </c>
      <c r="H10" s="172">
        <v>15</v>
      </c>
      <c r="I10" s="151"/>
      <c r="J10" s="151"/>
      <c r="K10" s="151"/>
      <c r="L10" s="153"/>
      <c r="M10" s="151"/>
      <c r="N10" s="151"/>
      <c r="O10" s="173">
        <f t="shared" si="1"/>
        <v>10</v>
      </c>
      <c r="P10" s="162">
        <f t="shared" si="2"/>
        <v>15</v>
      </c>
      <c r="Q10" s="128">
        <f t="shared" si="3"/>
        <v>25</v>
      </c>
      <c r="R10" s="38">
        <f t="shared" si="4"/>
        <v>1</v>
      </c>
      <c r="S10" s="172">
        <v>10</v>
      </c>
      <c r="T10" s="151"/>
      <c r="U10" s="151"/>
      <c r="V10" s="151"/>
      <c r="W10" s="151"/>
      <c r="X10" s="151"/>
      <c r="Y10" s="151"/>
      <c r="Z10" s="129">
        <f t="shared" si="5"/>
        <v>15</v>
      </c>
      <c r="AA10" s="162">
        <f t="shared" si="6"/>
        <v>10</v>
      </c>
      <c r="AB10" s="130">
        <f t="shared" si="7"/>
        <v>25</v>
      </c>
    </row>
    <row r="11" spans="1:28" ht="45.6" customHeight="1">
      <c r="A11" s="285"/>
      <c r="B11" s="288"/>
      <c r="C11" s="276"/>
      <c r="D11" s="262" t="s">
        <v>76</v>
      </c>
      <c r="E11" s="104" t="s">
        <v>6</v>
      </c>
      <c r="F11" s="159" t="s">
        <v>40</v>
      </c>
      <c r="G11" s="157">
        <v>2</v>
      </c>
      <c r="H11" s="155"/>
      <c r="I11" s="132"/>
      <c r="J11" s="132">
        <v>35</v>
      </c>
      <c r="K11" s="132"/>
      <c r="L11" s="132"/>
      <c r="M11" s="132"/>
      <c r="N11" s="132"/>
      <c r="O11" s="102">
        <f t="shared" si="1"/>
        <v>15</v>
      </c>
      <c r="P11" s="180">
        <f t="shared" si="2"/>
        <v>35</v>
      </c>
      <c r="Q11" s="39">
        <f t="shared" si="3"/>
        <v>50</v>
      </c>
      <c r="R11" s="40">
        <f t="shared" si="4"/>
        <v>2</v>
      </c>
      <c r="S11" s="155"/>
      <c r="T11" s="132"/>
      <c r="U11" s="132">
        <v>15</v>
      </c>
      <c r="V11" s="132"/>
      <c r="W11" s="132"/>
      <c r="X11" s="132"/>
      <c r="Y11" s="132"/>
      <c r="Z11" s="107">
        <f t="shared" si="5"/>
        <v>35</v>
      </c>
      <c r="AA11" s="180">
        <f t="shared" si="6"/>
        <v>15</v>
      </c>
      <c r="AB11" s="46">
        <f t="shared" si="7"/>
        <v>50</v>
      </c>
    </row>
    <row r="12" spans="1:28" ht="41.4" customHeight="1">
      <c r="A12" s="285"/>
      <c r="B12" s="288"/>
      <c r="C12" s="276"/>
      <c r="D12" s="262" t="s">
        <v>119</v>
      </c>
      <c r="E12" s="122" t="s">
        <v>18</v>
      </c>
      <c r="F12" s="160" t="s">
        <v>39</v>
      </c>
      <c r="G12" s="157">
        <v>2</v>
      </c>
      <c r="H12" s="155">
        <v>30</v>
      </c>
      <c r="I12" s="132"/>
      <c r="J12" s="132"/>
      <c r="K12" s="132"/>
      <c r="L12" s="132"/>
      <c r="M12" s="132"/>
      <c r="N12" s="132"/>
      <c r="O12" s="102">
        <f t="shared" si="1"/>
        <v>20</v>
      </c>
      <c r="P12" s="180">
        <f t="shared" si="2"/>
        <v>30</v>
      </c>
      <c r="Q12" s="39">
        <f t="shared" si="3"/>
        <v>50</v>
      </c>
      <c r="R12" s="40">
        <f t="shared" si="4"/>
        <v>2</v>
      </c>
      <c r="S12" s="155">
        <v>15</v>
      </c>
      <c r="T12" s="132"/>
      <c r="U12" s="132"/>
      <c r="V12" s="132"/>
      <c r="W12" s="132"/>
      <c r="X12" s="132"/>
      <c r="Y12" s="132"/>
      <c r="Z12" s="107">
        <f t="shared" si="5"/>
        <v>35</v>
      </c>
      <c r="AA12" s="180">
        <f t="shared" si="6"/>
        <v>15</v>
      </c>
      <c r="AB12" s="46">
        <f t="shared" si="7"/>
        <v>50</v>
      </c>
    </row>
    <row r="13" spans="1:28" ht="41.4" customHeight="1" thickBot="1">
      <c r="A13" s="286"/>
      <c r="B13" s="289"/>
      <c r="C13" s="277"/>
      <c r="D13" s="263" t="s">
        <v>120</v>
      </c>
      <c r="E13" s="125" t="s">
        <v>6</v>
      </c>
      <c r="F13" s="174" t="s">
        <v>40</v>
      </c>
      <c r="G13" s="158">
        <v>2</v>
      </c>
      <c r="H13" s="156"/>
      <c r="I13" s="133"/>
      <c r="J13" s="133">
        <v>30</v>
      </c>
      <c r="K13" s="133"/>
      <c r="L13" s="133"/>
      <c r="M13" s="133"/>
      <c r="N13" s="133"/>
      <c r="O13" s="66">
        <f t="shared" si="1"/>
        <v>20</v>
      </c>
      <c r="P13" s="181">
        <f t="shared" si="2"/>
        <v>30</v>
      </c>
      <c r="Q13" s="41">
        <f t="shared" si="3"/>
        <v>50</v>
      </c>
      <c r="R13" s="42">
        <f t="shared" si="4"/>
        <v>2</v>
      </c>
      <c r="S13" s="156"/>
      <c r="T13" s="133"/>
      <c r="U13" s="133">
        <v>15</v>
      </c>
      <c r="V13" s="133"/>
      <c r="W13" s="133"/>
      <c r="X13" s="133"/>
      <c r="Y13" s="133"/>
      <c r="Z13" s="108">
        <f t="shared" si="5"/>
        <v>35</v>
      </c>
      <c r="AA13" s="181">
        <f t="shared" si="6"/>
        <v>15</v>
      </c>
      <c r="AB13" s="47">
        <f t="shared" si="7"/>
        <v>50</v>
      </c>
    </row>
    <row r="14" spans="1:28" ht="33.75" customHeight="1">
      <c r="A14" s="278" t="s">
        <v>32</v>
      </c>
      <c r="B14" s="275" t="s">
        <v>68</v>
      </c>
      <c r="C14" s="281" t="s">
        <v>83</v>
      </c>
      <c r="D14" s="126" t="s">
        <v>73</v>
      </c>
      <c r="E14" s="94" t="s">
        <v>6</v>
      </c>
      <c r="F14" s="175" t="s">
        <v>39</v>
      </c>
      <c r="G14" s="60">
        <v>2</v>
      </c>
      <c r="H14" s="99">
        <v>30</v>
      </c>
      <c r="I14" s="94"/>
      <c r="J14" s="94"/>
      <c r="K14" s="94"/>
      <c r="L14" s="94"/>
      <c r="M14" s="94"/>
      <c r="N14" s="94"/>
      <c r="O14" s="64">
        <f t="shared" si="1"/>
        <v>20</v>
      </c>
      <c r="P14" s="182">
        <f t="shared" si="2"/>
        <v>30</v>
      </c>
      <c r="Q14" s="37">
        <f t="shared" si="3"/>
        <v>50</v>
      </c>
      <c r="R14" s="38">
        <f t="shared" si="4"/>
        <v>2</v>
      </c>
      <c r="S14" s="99">
        <v>15</v>
      </c>
      <c r="T14" s="94"/>
      <c r="U14" s="94"/>
      <c r="V14" s="94"/>
      <c r="W14" s="94"/>
      <c r="X14" s="94"/>
      <c r="Y14" s="94"/>
      <c r="Z14" s="16">
        <f t="shared" si="5"/>
        <v>35</v>
      </c>
      <c r="AA14" s="179">
        <f t="shared" si="6"/>
        <v>15</v>
      </c>
      <c r="AB14" s="45">
        <f t="shared" si="7"/>
        <v>50</v>
      </c>
    </row>
    <row r="15" spans="1:28" ht="33.75" customHeight="1">
      <c r="A15" s="279"/>
      <c r="B15" s="276"/>
      <c r="C15" s="282"/>
      <c r="D15" s="124" t="s">
        <v>74</v>
      </c>
      <c r="E15" s="11" t="s">
        <v>6</v>
      </c>
      <c r="F15" s="161" t="s">
        <v>43</v>
      </c>
      <c r="G15" s="61">
        <v>2</v>
      </c>
      <c r="H15" s="24"/>
      <c r="I15" s="11"/>
      <c r="J15" s="11"/>
      <c r="K15" s="11">
        <v>30</v>
      </c>
      <c r="L15" s="11"/>
      <c r="M15" s="11"/>
      <c r="N15" s="11"/>
      <c r="O15" s="65">
        <f t="shared" si="1"/>
        <v>20</v>
      </c>
      <c r="P15" s="183">
        <f t="shared" si="2"/>
        <v>30</v>
      </c>
      <c r="Q15" s="39">
        <f t="shared" si="3"/>
        <v>50</v>
      </c>
      <c r="R15" s="40">
        <f t="shared" si="4"/>
        <v>2</v>
      </c>
      <c r="S15" s="24"/>
      <c r="T15" s="11"/>
      <c r="U15" s="11"/>
      <c r="V15" s="11">
        <v>15</v>
      </c>
      <c r="W15" s="11"/>
      <c r="X15" s="11"/>
      <c r="Y15" s="11"/>
      <c r="Z15" s="107">
        <f t="shared" si="5"/>
        <v>35</v>
      </c>
      <c r="AA15" s="180">
        <f t="shared" si="6"/>
        <v>15</v>
      </c>
      <c r="AB15" s="46">
        <f t="shared" si="7"/>
        <v>50</v>
      </c>
    </row>
    <row r="16" spans="1:28" ht="42.75" customHeight="1">
      <c r="A16" s="279"/>
      <c r="B16" s="276"/>
      <c r="C16" s="282"/>
      <c r="D16" s="124" t="s">
        <v>77</v>
      </c>
      <c r="E16" s="123" t="s">
        <v>18</v>
      </c>
      <c r="F16" s="65" t="s">
        <v>39</v>
      </c>
      <c r="G16" s="61">
        <v>2</v>
      </c>
      <c r="H16" s="21">
        <v>30</v>
      </c>
      <c r="I16" s="104"/>
      <c r="J16" s="104"/>
      <c r="K16" s="104"/>
      <c r="L16" s="104"/>
      <c r="M16" s="104"/>
      <c r="N16" s="104"/>
      <c r="O16" s="65">
        <f t="shared" si="1"/>
        <v>20</v>
      </c>
      <c r="P16" s="183">
        <f t="shared" si="2"/>
        <v>30</v>
      </c>
      <c r="Q16" s="39">
        <f t="shared" si="3"/>
        <v>50</v>
      </c>
      <c r="R16" s="40">
        <f t="shared" si="4"/>
        <v>2</v>
      </c>
      <c r="S16" s="21">
        <v>15</v>
      </c>
      <c r="T16" s="104"/>
      <c r="U16" s="104"/>
      <c r="V16" s="104"/>
      <c r="W16" s="104"/>
      <c r="X16" s="104"/>
      <c r="Y16" s="104"/>
      <c r="Z16" s="107">
        <f t="shared" si="5"/>
        <v>35</v>
      </c>
      <c r="AA16" s="180">
        <f t="shared" si="6"/>
        <v>15</v>
      </c>
      <c r="AB16" s="46">
        <f t="shared" si="7"/>
        <v>50</v>
      </c>
    </row>
    <row r="17" spans="1:28" ht="43.5" customHeight="1">
      <c r="A17" s="279"/>
      <c r="B17" s="276"/>
      <c r="C17" s="282"/>
      <c r="D17" s="124" t="s">
        <v>94</v>
      </c>
      <c r="E17" s="104" t="s">
        <v>6</v>
      </c>
      <c r="F17" s="65" t="s">
        <v>40</v>
      </c>
      <c r="G17" s="61">
        <v>3</v>
      </c>
      <c r="H17" s="21"/>
      <c r="I17" s="104"/>
      <c r="J17" s="104">
        <v>50</v>
      </c>
      <c r="K17" s="104"/>
      <c r="L17" s="104"/>
      <c r="M17" s="104"/>
      <c r="N17" s="104"/>
      <c r="O17" s="65">
        <f t="shared" si="1"/>
        <v>25</v>
      </c>
      <c r="P17" s="183">
        <f t="shared" si="2"/>
        <v>50</v>
      </c>
      <c r="Q17" s="39">
        <f t="shared" si="3"/>
        <v>75</v>
      </c>
      <c r="R17" s="40">
        <f t="shared" si="4"/>
        <v>3</v>
      </c>
      <c r="S17" s="21"/>
      <c r="T17" s="104"/>
      <c r="U17" s="104">
        <v>30</v>
      </c>
      <c r="V17" s="104"/>
      <c r="W17" s="104"/>
      <c r="X17" s="104"/>
      <c r="Y17" s="104"/>
      <c r="Z17" s="107">
        <f t="shared" si="5"/>
        <v>45</v>
      </c>
      <c r="AA17" s="180">
        <f t="shared" si="6"/>
        <v>30</v>
      </c>
      <c r="AB17" s="46">
        <f t="shared" si="7"/>
        <v>75</v>
      </c>
    </row>
    <row r="18" spans="1:28" ht="37.5" customHeight="1">
      <c r="A18" s="279"/>
      <c r="B18" s="276"/>
      <c r="C18" s="282"/>
      <c r="D18" s="124" t="s">
        <v>66</v>
      </c>
      <c r="E18" s="123" t="s">
        <v>18</v>
      </c>
      <c r="F18" s="65" t="s">
        <v>39</v>
      </c>
      <c r="G18" s="61">
        <v>2</v>
      </c>
      <c r="H18" s="21">
        <v>30</v>
      </c>
      <c r="I18" s="104"/>
      <c r="J18" s="104"/>
      <c r="K18" s="104"/>
      <c r="L18" s="104"/>
      <c r="M18" s="104"/>
      <c r="N18" s="104"/>
      <c r="O18" s="65">
        <f t="shared" si="1"/>
        <v>20</v>
      </c>
      <c r="P18" s="183">
        <f t="shared" si="2"/>
        <v>30</v>
      </c>
      <c r="Q18" s="39">
        <f t="shared" si="3"/>
        <v>50</v>
      </c>
      <c r="R18" s="40">
        <f t="shared" si="4"/>
        <v>2</v>
      </c>
      <c r="S18" s="21">
        <v>15</v>
      </c>
      <c r="T18" s="104"/>
      <c r="U18" s="104"/>
      <c r="V18" s="104"/>
      <c r="W18" s="104"/>
      <c r="X18" s="104"/>
      <c r="Y18" s="104"/>
      <c r="Z18" s="107">
        <f t="shared" si="5"/>
        <v>35</v>
      </c>
      <c r="AA18" s="180">
        <f t="shared" si="6"/>
        <v>15</v>
      </c>
      <c r="AB18" s="46">
        <f t="shared" si="7"/>
        <v>50</v>
      </c>
    </row>
    <row r="19" spans="1:28" ht="33.75" customHeight="1" thickBot="1">
      <c r="A19" s="280"/>
      <c r="B19" s="277"/>
      <c r="C19" s="283"/>
      <c r="D19" s="125" t="s">
        <v>67</v>
      </c>
      <c r="E19" s="154" t="s">
        <v>6</v>
      </c>
      <c r="F19" s="66" t="s">
        <v>40</v>
      </c>
      <c r="G19" s="113">
        <v>3</v>
      </c>
      <c r="H19" s="22"/>
      <c r="I19" s="154"/>
      <c r="J19" s="154">
        <v>50</v>
      </c>
      <c r="K19" s="154"/>
      <c r="L19" s="154"/>
      <c r="M19" s="154"/>
      <c r="N19" s="154"/>
      <c r="O19" s="66">
        <f t="shared" si="1"/>
        <v>25</v>
      </c>
      <c r="P19" s="184">
        <f t="shared" si="2"/>
        <v>50</v>
      </c>
      <c r="Q19" s="41">
        <f t="shared" si="3"/>
        <v>75</v>
      </c>
      <c r="R19" s="42">
        <f t="shared" si="4"/>
        <v>3</v>
      </c>
      <c r="S19" s="22"/>
      <c r="T19" s="154"/>
      <c r="U19" s="154">
        <v>30</v>
      </c>
      <c r="V19" s="154"/>
      <c r="W19" s="154"/>
      <c r="X19" s="154"/>
      <c r="Y19" s="154"/>
      <c r="Z19" s="108">
        <f t="shared" si="5"/>
        <v>45</v>
      </c>
      <c r="AA19" s="181">
        <f t="shared" si="6"/>
        <v>30</v>
      </c>
      <c r="AB19" s="47">
        <f t="shared" si="7"/>
        <v>75</v>
      </c>
    </row>
    <row r="20" spans="1:28" ht="51.75" customHeight="1" thickBot="1">
      <c r="A20" s="176" t="s">
        <v>33</v>
      </c>
      <c r="B20" s="119" t="s">
        <v>50</v>
      </c>
      <c r="C20" s="120" t="s">
        <v>47</v>
      </c>
      <c r="D20" s="119" t="s">
        <v>91</v>
      </c>
      <c r="E20" s="10" t="s">
        <v>6</v>
      </c>
      <c r="F20" s="177" t="s">
        <v>40</v>
      </c>
      <c r="G20" s="178">
        <v>1</v>
      </c>
      <c r="H20" s="23"/>
      <c r="I20" s="10">
        <v>15</v>
      </c>
      <c r="J20" s="10"/>
      <c r="K20" s="10"/>
      <c r="L20" s="10"/>
      <c r="M20" s="10"/>
      <c r="N20" s="10"/>
      <c r="O20" s="19">
        <f t="shared" si="1"/>
        <v>10</v>
      </c>
      <c r="P20" s="43">
        <f t="shared" si="2"/>
        <v>15</v>
      </c>
      <c r="Q20" s="35">
        <f t="shared" si="3"/>
        <v>25</v>
      </c>
      <c r="R20" s="36">
        <f t="shared" si="4"/>
        <v>1</v>
      </c>
      <c r="S20" s="23"/>
      <c r="T20" s="10">
        <v>10</v>
      </c>
      <c r="U20" s="10"/>
      <c r="V20" s="10"/>
      <c r="W20" s="10"/>
      <c r="X20" s="10"/>
      <c r="Y20" s="10"/>
      <c r="Z20" s="19">
        <f t="shared" si="5"/>
        <v>15</v>
      </c>
      <c r="AA20" s="43">
        <f t="shared" si="6"/>
        <v>10</v>
      </c>
      <c r="AB20" s="44">
        <f t="shared" si="7"/>
        <v>25</v>
      </c>
    </row>
    <row r="21" spans="1:28" ht="36.75" customHeight="1">
      <c r="A21" s="273" t="s">
        <v>34</v>
      </c>
      <c r="B21" s="271" t="s">
        <v>111</v>
      </c>
      <c r="C21" s="271" t="s">
        <v>48</v>
      </c>
      <c r="D21" s="152" t="s">
        <v>59</v>
      </c>
      <c r="E21" s="86" t="s">
        <v>18</v>
      </c>
      <c r="F21" s="68" t="s">
        <v>39</v>
      </c>
      <c r="G21" s="60">
        <v>2</v>
      </c>
      <c r="H21" s="20">
        <v>30</v>
      </c>
      <c r="I21" s="153"/>
      <c r="J21" s="153"/>
      <c r="K21" s="153"/>
      <c r="L21" s="153"/>
      <c r="M21" s="153"/>
      <c r="N21" s="153"/>
      <c r="O21" s="16">
        <f t="shared" si="1"/>
        <v>20</v>
      </c>
      <c r="P21" s="179">
        <f t="shared" si="2"/>
        <v>30</v>
      </c>
      <c r="Q21" s="37">
        <f t="shared" si="3"/>
        <v>50</v>
      </c>
      <c r="R21" s="38">
        <f t="shared" si="4"/>
        <v>2</v>
      </c>
      <c r="S21" s="20">
        <v>15</v>
      </c>
      <c r="T21" s="153"/>
      <c r="U21" s="153"/>
      <c r="V21" s="153"/>
      <c r="W21" s="153"/>
      <c r="X21" s="153"/>
      <c r="Y21" s="153"/>
      <c r="Z21" s="16">
        <f t="shared" si="5"/>
        <v>35</v>
      </c>
      <c r="AA21" s="179">
        <f t="shared" si="6"/>
        <v>15</v>
      </c>
      <c r="AB21" s="45">
        <f t="shared" si="7"/>
        <v>50</v>
      </c>
    </row>
    <row r="22" spans="1:28" ht="34.5" customHeight="1" thickBot="1">
      <c r="A22" s="274"/>
      <c r="B22" s="272"/>
      <c r="C22" s="272"/>
      <c r="D22" s="69" t="s">
        <v>60</v>
      </c>
      <c r="E22" s="70" t="s">
        <v>6</v>
      </c>
      <c r="F22" s="71" t="s">
        <v>40</v>
      </c>
      <c r="G22" s="113">
        <v>3</v>
      </c>
      <c r="H22" s="22"/>
      <c r="I22" s="154"/>
      <c r="J22" s="154"/>
      <c r="K22" s="154">
        <v>60</v>
      </c>
      <c r="L22" s="154"/>
      <c r="M22" s="154"/>
      <c r="N22" s="154"/>
      <c r="O22" s="108">
        <f t="shared" si="1"/>
        <v>15</v>
      </c>
      <c r="P22" s="181">
        <f t="shared" si="2"/>
        <v>60</v>
      </c>
      <c r="Q22" s="41">
        <f t="shared" si="3"/>
        <v>75</v>
      </c>
      <c r="R22" s="42">
        <f t="shared" si="4"/>
        <v>3</v>
      </c>
      <c r="S22" s="22"/>
      <c r="T22" s="154"/>
      <c r="U22" s="154"/>
      <c r="V22" s="154">
        <v>45</v>
      </c>
      <c r="W22" s="154"/>
      <c r="X22" s="154"/>
      <c r="Y22" s="154"/>
      <c r="Z22" s="108">
        <f t="shared" si="5"/>
        <v>30</v>
      </c>
      <c r="AA22" s="181">
        <f t="shared" si="6"/>
        <v>45</v>
      </c>
      <c r="AB22" s="47">
        <f t="shared" si="7"/>
        <v>75</v>
      </c>
    </row>
    <row r="23" spans="1:28" ht="41.25" customHeight="1" thickBot="1">
      <c r="A23" s="326" t="s">
        <v>19</v>
      </c>
      <c r="B23" s="327"/>
      <c r="C23" s="327"/>
      <c r="D23" s="327"/>
      <c r="E23" s="327"/>
      <c r="F23" s="327"/>
      <c r="G23" s="26">
        <f>SUM(G24:G37)</f>
        <v>33</v>
      </c>
      <c r="H23" s="52">
        <f t="shared" ref="H23:AB23" si="8">SUM(H24:H37)</f>
        <v>140</v>
      </c>
      <c r="I23" s="35">
        <f t="shared" si="8"/>
        <v>0</v>
      </c>
      <c r="J23" s="35">
        <f t="shared" si="8"/>
        <v>190</v>
      </c>
      <c r="K23" s="35">
        <f t="shared" si="8"/>
        <v>120</v>
      </c>
      <c r="L23" s="35">
        <f t="shared" si="8"/>
        <v>20</v>
      </c>
      <c r="M23" s="35">
        <f t="shared" si="8"/>
        <v>30</v>
      </c>
      <c r="N23" s="35">
        <f t="shared" si="8"/>
        <v>0</v>
      </c>
      <c r="O23" s="53">
        <f t="shared" si="8"/>
        <v>325</v>
      </c>
      <c r="P23" s="43">
        <f t="shared" si="8"/>
        <v>500</v>
      </c>
      <c r="Q23" s="35">
        <f t="shared" si="8"/>
        <v>825</v>
      </c>
      <c r="R23" s="36">
        <f t="shared" si="8"/>
        <v>33</v>
      </c>
      <c r="S23" s="52">
        <f t="shared" si="8"/>
        <v>60</v>
      </c>
      <c r="T23" s="35">
        <f t="shared" si="8"/>
        <v>0</v>
      </c>
      <c r="U23" s="35">
        <f t="shared" si="8"/>
        <v>115</v>
      </c>
      <c r="V23" s="35">
        <f t="shared" si="8"/>
        <v>95</v>
      </c>
      <c r="W23" s="35">
        <f t="shared" si="8"/>
        <v>10</v>
      </c>
      <c r="X23" s="35">
        <f t="shared" si="8"/>
        <v>30</v>
      </c>
      <c r="Y23" s="35">
        <f t="shared" si="8"/>
        <v>0</v>
      </c>
      <c r="Z23" s="53">
        <f t="shared" si="8"/>
        <v>515</v>
      </c>
      <c r="AA23" s="43">
        <f t="shared" si="8"/>
        <v>310</v>
      </c>
      <c r="AB23" s="36">
        <f t="shared" si="8"/>
        <v>825</v>
      </c>
    </row>
    <row r="24" spans="1:28" ht="36" customHeight="1" thickBot="1">
      <c r="A24" s="212" t="s">
        <v>35</v>
      </c>
      <c r="B24" s="213" t="s">
        <v>112</v>
      </c>
      <c r="C24" s="214" t="s">
        <v>46</v>
      </c>
      <c r="D24" s="213" t="s">
        <v>117</v>
      </c>
      <c r="E24" s="213" t="s">
        <v>6</v>
      </c>
      <c r="F24" s="226" t="s">
        <v>98</v>
      </c>
      <c r="G24" s="34">
        <v>2</v>
      </c>
      <c r="H24" s="230"/>
      <c r="I24" s="231"/>
      <c r="J24" s="231">
        <v>30</v>
      </c>
      <c r="K24" s="231"/>
      <c r="L24" s="231"/>
      <c r="M24" s="231"/>
      <c r="N24" s="231"/>
      <c r="O24" s="224">
        <f t="shared" ref="O24:O45" si="9">G24*25-P24</f>
        <v>20</v>
      </c>
      <c r="P24" s="50">
        <f t="shared" ref="P24:P45" si="10">SUM(H24:N24)</f>
        <v>30</v>
      </c>
      <c r="Q24" s="51">
        <f t="shared" ref="Q24:Q45" si="11">SUM(H24:O24)</f>
        <v>50</v>
      </c>
      <c r="R24" s="225">
        <f t="shared" ref="R24:R30" si="12">G24</f>
        <v>2</v>
      </c>
      <c r="S24" s="230"/>
      <c r="T24" s="231"/>
      <c r="U24" s="231">
        <v>30</v>
      </c>
      <c r="V24" s="231"/>
      <c r="W24" s="231"/>
      <c r="X24" s="231"/>
      <c r="Y24" s="231"/>
      <c r="Z24" s="224">
        <f t="shared" ref="Z24:Z45" si="13">R24*25-AA24</f>
        <v>20</v>
      </c>
      <c r="AA24" s="50">
        <f t="shared" ref="AA24:AA45" si="14">SUM(S24:Y24)</f>
        <v>30</v>
      </c>
      <c r="AB24" s="225">
        <f t="shared" ref="AB24:AB45" si="15">SUM(S24:Z24)</f>
        <v>50</v>
      </c>
    </row>
    <row r="25" spans="1:28" ht="33.75" customHeight="1">
      <c r="A25" s="278" t="s">
        <v>80</v>
      </c>
      <c r="B25" s="281" t="s">
        <v>124</v>
      </c>
      <c r="C25" s="271" t="s">
        <v>146</v>
      </c>
      <c r="D25" s="170" t="s">
        <v>123</v>
      </c>
      <c r="E25" s="86" t="s">
        <v>18</v>
      </c>
      <c r="F25" s="227" t="s">
        <v>39</v>
      </c>
      <c r="G25" s="135">
        <v>1</v>
      </c>
      <c r="H25" s="265">
        <v>20</v>
      </c>
      <c r="I25" s="94"/>
      <c r="J25" s="94"/>
      <c r="K25" s="94"/>
      <c r="L25" s="94"/>
      <c r="M25" s="94"/>
      <c r="N25" s="94"/>
      <c r="O25" s="64">
        <f t="shared" si="9"/>
        <v>5</v>
      </c>
      <c r="P25" s="179">
        <f t="shared" si="10"/>
        <v>20</v>
      </c>
      <c r="Q25" s="37">
        <f t="shared" si="11"/>
        <v>25</v>
      </c>
      <c r="R25" s="45">
        <f t="shared" si="12"/>
        <v>1</v>
      </c>
      <c r="S25" s="99">
        <v>10</v>
      </c>
      <c r="T25" s="94"/>
      <c r="U25" s="94"/>
      <c r="V25" s="94"/>
      <c r="W25" s="94"/>
      <c r="X25" s="94"/>
      <c r="Y25" s="220"/>
      <c r="Z25" s="216">
        <f t="shared" si="13"/>
        <v>15</v>
      </c>
      <c r="AA25" s="37">
        <f t="shared" si="14"/>
        <v>10</v>
      </c>
      <c r="AB25" s="45">
        <f t="shared" si="15"/>
        <v>25</v>
      </c>
    </row>
    <row r="26" spans="1:28" ht="43.8" customHeight="1">
      <c r="A26" s="279"/>
      <c r="B26" s="282"/>
      <c r="C26" s="290"/>
      <c r="D26" s="127" t="s">
        <v>145</v>
      </c>
      <c r="E26" s="104" t="s">
        <v>6</v>
      </c>
      <c r="F26" s="228" t="s">
        <v>40</v>
      </c>
      <c r="G26" s="234">
        <v>2</v>
      </c>
      <c r="H26" s="266"/>
      <c r="I26" s="11"/>
      <c r="J26" s="11">
        <v>30</v>
      </c>
      <c r="K26" s="11"/>
      <c r="L26" s="11"/>
      <c r="M26" s="11"/>
      <c r="N26" s="11"/>
      <c r="O26" s="65">
        <f t="shared" si="9"/>
        <v>20</v>
      </c>
      <c r="P26" s="180">
        <f t="shared" si="10"/>
        <v>30</v>
      </c>
      <c r="Q26" s="39">
        <f t="shared" si="11"/>
        <v>50</v>
      </c>
      <c r="R26" s="46">
        <f t="shared" si="12"/>
        <v>2</v>
      </c>
      <c r="S26" s="24"/>
      <c r="T26" s="11"/>
      <c r="U26" s="11">
        <v>20</v>
      </c>
      <c r="V26" s="11"/>
      <c r="W26" s="11"/>
      <c r="X26" s="11"/>
      <c r="Y26" s="104"/>
      <c r="Z26" s="222">
        <f t="shared" si="13"/>
        <v>30</v>
      </c>
      <c r="AA26" s="39">
        <f t="shared" si="14"/>
        <v>20</v>
      </c>
      <c r="AB26" s="46">
        <f t="shared" si="15"/>
        <v>50</v>
      </c>
    </row>
    <row r="27" spans="1:28" ht="45" customHeight="1" thickBot="1">
      <c r="A27" s="280"/>
      <c r="B27" s="283"/>
      <c r="C27" s="272"/>
      <c r="D27" s="12" t="s">
        <v>125</v>
      </c>
      <c r="E27" s="221" t="s">
        <v>6</v>
      </c>
      <c r="F27" s="229" t="s">
        <v>40</v>
      </c>
      <c r="G27" s="116">
        <v>2</v>
      </c>
      <c r="H27" s="117"/>
      <c r="I27" s="12"/>
      <c r="J27" s="12">
        <v>30</v>
      </c>
      <c r="K27" s="12"/>
      <c r="L27" s="12"/>
      <c r="M27" s="12"/>
      <c r="N27" s="12"/>
      <c r="O27" s="66">
        <f t="shared" ref="O27" si="16">G27*25-P27</f>
        <v>20</v>
      </c>
      <c r="P27" s="181">
        <f t="shared" ref="P27" si="17">SUM(H27:N27)</f>
        <v>30</v>
      </c>
      <c r="Q27" s="41">
        <f t="shared" ref="Q27" si="18">SUM(H27:O27)</f>
        <v>50</v>
      </c>
      <c r="R27" s="47">
        <f t="shared" si="12"/>
        <v>2</v>
      </c>
      <c r="S27" s="25"/>
      <c r="T27" s="12"/>
      <c r="U27" s="12">
        <v>15</v>
      </c>
      <c r="V27" s="12"/>
      <c r="W27" s="12"/>
      <c r="X27" s="12"/>
      <c r="Y27" s="221"/>
      <c r="Z27" s="223">
        <f t="shared" ref="Z27" si="19">R27*25-AA27</f>
        <v>35</v>
      </c>
      <c r="AA27" s="41">
        <f t="shared" ref="AA27" si="20">SUM(S27:Y27)</f>
        <v>15</v>
      </c>
      <c r="AB27" s="47">
        <f t="shared" ref="AB27" si="21">SUM(S27:Z27)</f>
        <v>50</v>
      </c>
    </row>
    <row r="28" spans="1:28" ht="40.799999999999997" customHeight="1">
      <c r="A28" s="314" t="s">
        <v>36</v>
      </c>
      <c r="B28" s="316" t="s">
        <v>96</v>
      </c>
      <c r="C28" s="316" t="s">
        <v>78</v>
      </c>
      <c r="D28" s="109" t="s">
        <v>63</v>
      </c>
      <c r="E28" s="85" t="s">
        <v>18</v>
      </c>
      <c r="F28" s="111" t="s">
        <v>39</v>
      </c>
      <c r="G28" s="115">
        <v>2</v>
      </c>
      <c r="H28" s="232">
        <v>30</v>
      </c>
      <c r="I28" s="101"/>
      <c r="J28" s="101"/>
      <c r="K28" s="101"/>
      <c r="L28" s="101"/>
      <c r="M28" s="101"/>
      <c r="N28" s="101"/>
      <c r="O28" s="233">
        <f t="shared" si="9"/>
        <v>20</v>
      </c>
      <c r="P28" s="186">
        <f t="shared" si="10"/>
        <v>30</v>
      </c>
      <c r="Q28" s="96">
        <f t="shared" si="11"/>
        <v>50</v>
      </c>
      <c r="R28" s="97">
        <f t="shared" si="12"/>
        <v>2</v>
      </c>
      <c r="S28" s="100">
        <v>15</v>
      </c>
      <c r="T28" s="101"/>
      <c r="U28" s="101"/>
      <c r="V28" s="101"/>
      <c r="W28" s="101"/>
      <c r="X28" s="101"/>
      <c r="Y28" s="101"/>
      <c r="Z28" s="106">
        <f t="shared" si="13"/>
        <v>35</v>
      </c>
      <c r="AA28" s="188">
        <f t="shared" si="14"/>
        <v>15</v>
      </c>
      <c r="AB28" s="98">
        <f t="shared" si="15"/>
        <v>50</v>
      </c>
    </row>
    <row r="29" spans="1:28" ht="36.75" customHeight="1" thickBot="1">
      <c r="A29" s="315"/>
      <c r="B29" s="317"/>
      <c r="C29" s="317"/>
      <c r="D29" s="110" t="s">
        <v>75</v>
      </c>
      <c r="E29" s="12" t="s">
        <v>6</v>
      </c>
      <c r="F29" s="112" t="s">
        <v>43</v>
      </c>
      <c r="G29" s="116">
        <v>3</v>
      </c>
      <c r="H29" s="117"/>
      <c r="I29" s="12"/>
      <c r="J29" s="12"/>
      <c r="K29" s="12">
        <v>60</v>
      </c>
      <c r="L29" s="12"/>
      <c r="M29" s="12"/>
      <c r="N29" s="12"/>
      <c r="O29" s="66">
        <f t="shared" si="9"/>
        <v>15</v>
      </c>
      <c r="P29" s="184">
        <f t="shared" si="10"/>
        <v>60</v>
      </c>
      <c r="Q29" s="41">
        <f t="shared" si="11"/>
        <v>75</v>
      </c>
      <c r="R29" s="42">
        <f t="shared" si="12"/>
        <v>3</v>
      </c>
      <c r="S29" s="25"/>
      <c r="T29" s="12"/>
      <c r="U29" s="12"/>
      <c r="V29" s="12">
        <v>50</v>
      </c>
      <c r="W29" s="12"/>
      <c r="X29" s="12"/>
      <c r="Y29" s="12"/>
      <c r="Z29" s="18">
        <f t="shared" si="13"/>
        <v>25</v>
      </c>
      <c r="AA29" s="181">
        <f t="shared" si="14"/>
        <v>50</v>
      </c>
      <c r="AB29" s="47">
        <f t="shared" si="15"/>
        <v>75</v>
      </c>
    </row>
    <row r="30" spans="1:28" ht="38.25" customHeight="1">
      <c r="A30" s="278" t="s">
        <v>37</v>
      </c>
      <c r="B30" s="281" t="s">
        <v>113</v>
      </c>
      <c r="C30" s="271" t="s">
        <v>64</v>
      </c>
      <c r="D30" s="76" t="s">
        <v>61</v>
      </c>
      <c r="E30" s="86" t="s">
        <v>18</v>
      </c>
      <c r="F30" s="59" t="s">
        <v>39</v>
      </c>
      <c r="G30" s="60">
        <v>2</v>
      </c>
      <c r="H30" s="95">
        <v>30</v>
      </c>
      <c r="I30" s="58"/>
      <c r="J30" s="58"/>
      <c r="K30" s="58"/>
      <c r="L30" s="58"/>
      <c r="M30" s="58"/>
      <c r="N30" s="58"/>
      <c r="O30" s="106">
        <f t="shared" si="9"/>
        <v>20</v>
      </c>
      <c r="P30" s="179">
        <f t="shared" si="10"/>
        <v>30</v>
      </c>
      <c r="Q30" s="37">
        <f t="shared" si="11"/>
        <v>50</v>
      </c>
      <c r="R30" s="45">
        <f t="shared" si="12"/>
        <v>2</v>
      </c>
      <c r="S30" s="20">
        <v>15</v>
      </c>
      <c r="T30" s="8"/>
      <c r="U30" s="8"/>
      <c r="V30" s="8"/>
      <c r="W30" s="8"/>
      <c r="X30" s="8"/>
      <c r="Y30" s="8"/>
      <c r="Z30" s="16">
        <f t="shared" si="13"/>
        <v>35</v>
      </c>
      <c r="AA30" s="179">
        <f t="shared" si="14"/>
        <v>15</v>
      </c>
      <c r="AB30" s="45">
        <f t="shared" si="15"/>
        <v>50</v>
      </c>
    </row>
    <row r="31" spans="1:28" ht="43.8" customHeight="1" thickBot="1">
      <c r="A31" s="331"/>
      <c r="B31" s="332"/>
      <c r="C31" s="330"/>
      <c r="D31" s="91" t="s">
        <v>62</v>
      </c>
      <c r="E31" s="75" t="s">
        <v>6</v>
      </c>
      <c r="F31" s="72" t="s">
        <v>40</v>
      </c>
      <c r="G31" s="87">
        <v>3</v>
      </c>
      <c r="H31" s="88"/>
      <c r="I31" s="75"/>
      <c r="J31" s="75"/>
      <c r="K31" s="75">
        <v>60</v>
      </c>
      <c r="L31" s="75"/>
      <c r="M31" s="75"/>
      <c r="N31" s="75"/>
      <c r="O31" s="62">
        <f t="shared" si="9"/>
        <v>15</v>
      </c>
      <c r="P31" s="187">
        <f t="shared" si="10"/>
        <v>60</v>
      </c>
      <c r="Q31" s="89">
        <f t="shared" si="11"/>
        <v>75</v>
      </c>
      <c r="R31" s="90">
        <v>3</v>
      </c>
      <c r="S31" s="88"/>
      <c r="T31" s="75"/>
      <c r="U31" s="75"/>
      <c r="V31" s="75">
        <v>45</v>
      </c>
      <c r="W31" s="75"/>
      <c r="X31" s="75"/>
      <c r="Y31" s="75"/>
      <c r="Z31" s="62">
        <f t="shared" si="13"/>
        <v>30</v>
      </c>
      <c r="AA31" s="187">
        <f t="shared" si="14"/>
        <v>45</v>
      </c>
      <c r="AB31" s="90">
        <f t="shared" si="15"/>
        <v>75</v>
      </c>
    </row>
    <row r="32" spans="1:28" ht="60.6" customHeight="1" thickBot="1">
      <c r="A32" s="118" t="s">
        <v>51</v>
      </c>
      <c r="B32" s="119" t="s">
        <v>53</v>
      </c>
      <c r="C32" s="120" t="s">
        <v>54</v>
      </c>
      <c r="D32" s="119" t="s">
        <v>118</v>
      </c>
      <c r="E32" s="10" t="s">
        <v>6</v>
      </c>
      <c r="F32" s="121" t="s">
        <v>40</v>
      </c>
      <c r="G32" s="33">
        <v>1</v>
      </c>
      <c r="H32" s="23"/>
      <c r="I32" s="10"/>
      <c r="J32" s="10"/>
      <c r="K32" s="10"/>
      <c r="L32" s="10">
        <v>20</v>
      </c>
      <c r="M32" s="10"/>
      <c r="N32" s="10"/>
      <c r="O32" s="19">
        <f t="shared" si="9"/>
        <v>5</v>
      </c>
      <c r="P32" s="43">
        <f t="shared" si="10"/>
        <v>20</v>
      </c>
      <c r="Q32" s="35">
        <f t="shared" si="11"/>
        <v>25</v>
      </c>
      <c r="R32" s="44">
        <f>G32</f>
        <v>1</v>
      </c>
      <c r="S32" s="23"/>
      <c r="T32" s="10"/>
      <c r="U32" s="10"/>
      <c r="V32" s="10"/>
      <c r="W32" s="10">
        <v>10</v>
      </c>
      <c r="X32" s="10"/>
      <c r="Y32" s="10"/>
      <c r="Z32" s="19">
        <f t="shared" si="13"/>
        <v>15</v>
      </c>
      <c r="AA32" s="43">
        <f t="shared" si="14"/>
        <v>10</v>
      </c>
      <c r="AB32" s="44">
        <f t="shared" si="15"/>
        <v>25</v>
      </c>
    </row>
    <row r="33" spans="1:28" ht="87.6" customHeight="1" thickBot="1">
      <c r="A33" s="73" t="s">
        <v>81</v>
      </c>
      <c r="B33" s="67" t="s">
        <v>114</v>
      </c>
      <c r="C33" s="103" t="s">
        <v>84</v>
      </c>
      <c r="D33" s="67" t="s">
        <v>52</v>
      </c>
      <c r="E33" s="63" t="s">
        <v>6</v>
      </c>
      <c r="F33" s="82" t="s">
        <v>39</v>
      </c>
      <c r="G33" s="77">
        <v>5</v>
      </c>
      <c r="H33" s="78"/>
      <c r="I33" s="63"/>
      <c r="J33" s="63"/>
      <c r="K33" s="63"/>
      <c r="L33" s="63"/>
      <c r="M33" s="63">
        <v>30</v>
      </c>
      <c r="N33" s="63"/>
      <c r="O33" s="79">
        <f t="shared" si="9"/>
        <v>95</v>
      </c>
      <c r="P33" s="185">
        <f t="shared" si="10"/>
        <v>30</v>
      </c>
      <c r="Q33" s="80">
        <f t="shared" si="11"/>
        <v>125</v>
      </c>
      <c r="R33" s="81">
        <v>5</v>
      </c>
      <c r="S33" s="78"/>
      <c r="T33" s="63"/>
      <c r="U33" s="63"/>
      <c r="V33" s="63"/>
      <c r="W33" s="63"/>
      <c r="X33" s="63">
        <v>30</v>
      </c>
      <c r="Y33" s="63"/>
      <c r="Z33" s="79">
        <f t="shared" si="13"/>
        <v>95</v>
      </c>
      <c r="AA33" s="185">
        <f t="shared" si="14"/>
        <v>30</v>
      </c>
      <c r="AB33" s="81">
        <f t="shared" si="15"/>
        <v>125</v>
      </c>
    </row>
    <row r="34" spans="1:28" ht="42" customHeight="1">
      <c r="A34" s="293" t="s">
        <v>130</v>
      </c>
      <c r="B34" s="296" t="s">
        <v>144</v>
      </c>
      <c r="C34" s="299" t="s">
        <v>129</v>
      </c>
      <c r="D34" s="198" t="s">
        <v>149</v>
      </c>
      <c r="E34" s="191" t="s">
        <v>6</v>
      </c>
      <c r="F34" s="192" t="s">
        <v>42</v>
      </c>
      <c r="G34" s="135">
        <v>2</v>
      </c>
      <c r="H34" s="136">
        <v>30</v>
      </c>
      <c r="I34" s="220"/>
      <c r="J34" s="220"/>
      <c r="K34" s="220"/>
      <c r="L34" s="220"/>
      <c r="M34" s="220"/>
      <c r="N34" s="220"/>
      <c r="O34" s="64">
        <f t="shared" ref="O34:O37" si="22">G34*25-P34</f>
        <v>20</v>
      </c>
      <c r="P34" s="182">
        <f t="shared" ref="P34:P37" si="23">SUM(H34:N34)</f>
        <v>30</v>
      </c>
      <c r="Q34" s="37">
        <f t="shared" ref="Q34:Q37" si="24">SUM(H34:O34)</f>
        <v>50</v>
      </c>
      <c r="R34" s="138">
        <v>2</v>
      </c>
      <c r="S34" s="136">
        <v>10</v>
      </c>
      <c r="T34" s="220"/>
      <c r="U34" s="220"/>
      <c r="V34" s="220"/>
      <c r="W34" s="220"/>
      <c r="X34" s="220"/>
      <c r="Y34" s="220"/>
      <c r="Z34" s="64">
        <f t="shared" ref="Z34:Z37" si="25">R34*25-AA34</f>
        <v>40</v>
      </c>
      <c r="AA34" s="182">
        <f t="shared" ref="AA34:AA37" si="26">SUM(S34:Y34)</f>
        <v>10</v>
      </c>
      <c r="AB34" s="45">
        <f t="shared" ref="AB34:AB37" si="27">SUM(S34:Z34)</f>
        <v>50</v>
      </c>
    </row>
    <row r="35" spans="1:28" ht="46.8" customHeight="1">
      <c r="A35" s="294"/>
      <c r="B35" s="297"/>
      <c r="C35" s="300"/>
      <c r="D35" s="264" t="s">
        <v>131</v>
      </c>
      <c r="E35" s="194" t="s">
        <v>6</v>
      </c>
      <c r="F35" s="195" t="s">
        <v>43</v>
      </c>
      <c r="G35" s="234">
        <v>3</v>
      </c>
      <c r="H35" s="235"/>
      <c r="I35" s="104"/>
      <c r="J35" s="104">
        <v>50</v>
      </c>
      <c r="K35" s="104"/>
      <c r="L35" s="104"/>
      <c r="M35" s="104"/>
      <c r="N35" s="104"/>
      <c r="O35" s="65">
        <f t="shared" si="22"/>
        <v>25</v>
      </c>
      <c r="P35" s="183">
        <f t="shared" si="23"/>
        <v>50</v>
      </c>
      <c r="Q35" s="39">
        <f t="shared" si="24"/>
        <v>75</v>
      </c>
      <c r="R35" s="240">
        <v>3</v>
      </c>
      <c r="S35" s="235"/>
      <c r="T35" s="104"/>
      <c r="U35" s="104">
        <v>25</v>
      </c>
      <c r="V35" s="104"/>
      <c r="W35" s="104"/>
      <c r="X35" s="104"/>
      <c r="Y35" s="104"/>
      <c r="Z35" s="65">
        <f t="shared" si="25"/>
        <v>50</v>
      </c>
      <c r="AA35" s="183">
        <f t="shared" si="26"/>
        <v>25</v>
      </c>
      <c r="AB35" s="46">
        <f t="shared" si="27"/>
        <v>75</v>
      </c>
    </row>
    <row r="36" spans="1:28" ht="52.8" customHeight="1">
      <c r="A36" s="294"/>
      <c r="B36" s="297"/>
      <c r="C36" s="300"/>
      <c r="D36" s="218" t="s">
        <v>132</v>
      </c>
      <c r="E36" s="194" t="s">
        <v>6</v>
      </c>
      <c r="F36" s="195" t="s">
        <v>42</v>
      </c>
      <c r="G36" s="234">
        <v>2</v>
      </c>
      <c r="H36" s="235">
        <v>30</v>
      </c>
      <c r="I36" s="104"/>
      <c r="J36" s="104"/>
      <c r="K36" s="104"/>
      <c r="L36" s="104"/>
      <c r="M36" s="104"/>
      <c r="N36" s="104"/>
      <c r="O36" s="65">
        <f t="shared" si="22"/>
        <v>20</v>
      </c>
      <c r="P36" s="183">
        <f t="shared" si="23"/>
        <v>30</v>
      </c>
      <c r="Q36" s="39">
        <f t="shared" si="24"/>
        <v>50</v>
      </c>
      <c r="R36" s="240">
        <v>2</v>
      </c>
      <c r="S36" s="235">
        <v>10</v>
      </c>
      <c r="T36" s="104"/>
      <c r="U36" s="104"/>
      <c r="V36" s="104"/>
      <c r="W36" s="104"/>
      <c r="X36" s="104"/>
      <c r="Y36" s="104"/>
      <c r="Z36" s="65">
        <f t="shared" si="25"/>
        <v>40</v>
      </c>
      <c r="AA36" s="183">
        <f t="shared" si="26"/>
        <v>10</v>
      </c>
      <c r="AB36" s="46">
        <f t="shared" si="27"/>
        <v>50</v>
      </c>
    </row>
    <row r="37" spans="1:28" ht="48.6" customHeight="1" thickBot="1">
      <c r="A37" s="295"/>
      <c r="B37" s="298"/>
      <c r="C37" s="301"/>
      <c r="D37" s="193" t="s">
        <v>150</v>
      </c>
      <c r="E37" s="204" t="s">
        <v>6</v>
      </c>
      <c r="F37" s="237" t="s">
        <v>43</v>
      </c>
      <c r="G37" s="116">
        <v>3</v>
      </c>
      <c r="H37" s="137"/>
      <c r="I37" s="221"/>
      <c r="J37" s="221">
        <v>50</v>
      </c>
      <c r="K37" s="221"/>
      <c r="L37" s="221"/>
      <c r="M37" s="221"/>
      <c r="N37" s="221"/>
      <c r="O37" s="66">
        <f t="shared" si="22"/>
        <v>25</v>
      </c>
      <c r="P37" s="184">
        <f t="shared" si="23"/>
        <v>50</v>
      </c>
      <c r="Q37" s="41">
        <f t="shared" si="24"/>
        <v>75</v>
      </c>
      <c r="R37" s="139">
        <v>3</v>
      </c>
      <c r="S37" s="137"/>
      <c r="T37" s="221"/>
      <c r="U37" s="221">
        <v>25</v>
      </c>
      <c r="V37" s="221"/>
      <c r="W37" s="221"/>
      <c r="X37" s="221"/>
      <c r="Y37" s="221"/>
      <c r="Z37" s="66">
        <f t="shared" si="25"/>
        <v>50</v>
      </c>
      <c r="AA37" s="184">
        <f t="shared" si="26"/>
        <v>25</v>
      </c>
      <c r="AB37" s="47">
        <f t="shared" si="27"/>
        <v>75</v>
      </c>
    </row>
    <row r="38" spans="1:28" ht="40.799999999999997" customHeight="1">
      <c r="A38" s="293" t="s">
        <v>82</v>
      </c>
      <c r="B38" s="296" t="s">
        <v>138</v>
      </c>
      <c r="C38" s="299" t="s">
        <v>147</v>
      </c>
      <c r="D38" s="198" t="s">
        <v>69</v>
      </c>
      <c r="E38" s="191" t="s">
        <v>6</v>
      </c>
      <c r="F38" s="199" t="s">
        <v>42</v>
      </c>
      <c r="G38" s="60">
        <v>2</v>
      </c>
      <c r="H38" s="20">
        <v>30</v>
      </c>
      <c r="I38" s="8"/>
      <c r="J38" s="8"/>
      <c r="K38" s="8"/>
      <c r="L38" s="8"/>
      <c r="M38" s="8"/>
      <c r="N38" s="8"/>
      <c r="O38" s="16">
        <f t="shared" si="9"/>
        <v>20</v>
      </c>
      <c r="P38" s="179">
        <f t="shared" si="10"/>
        <v>30</v>
      </c>
      <c r="Q38" s="37">
        <f t="shared" si="11"/>
        <v>50</v>
      </c>
      <c r="R38" s="48">
        <f t="shared" ref="R38:R45" si="28">G38</f>
        <v>2</v>
      </c>
      <c r="S38" s="20">
        <v>10</v>
      </c>
      <c r="T38" s="8"/>
      <c r="U38" s="8"/>
      <c r="V38" s="8"/>
      <c r="W38" s="8"/>
      <c r="X38" s="8"/>
      <c r="Y38" s="8"/>
      <c r="Z38" s="16">
        <f t="shared" si="13"/>
        <v>40</v>
      </c>
      <c r="AA38" s="179">
        <f t="shared" si="14"/>
        <v>10</v>
      </c>
      <c r="AB38" s="45">
        <f t="shared" si="15"/>
        <v>50</v>
      </c>
    </row>
    <row r="39" spans="1:28" ht="42" customHeight="1">
      <c r="A39" s="294"/>
      <c r="B39" s="297"/>
      <c r="C39" s="300"/>
      <c r="D39" s="264" t="s">
        <v>70</v>
      </c>
      <c r="E39" s="194" t="s">
        <v>6</v>
      </c>
      <c r="F39" s="200" t="s">
        <v>43</v>
      </c>
      <c r="G39" s="61">
        <v>3</v>
      </c>
      <c r="H39" s="21"/>
      <c r="I39" s="9"/>
      <c r="J39" s="9">
        <v>50</v>
      </c>
      <c r="K39" s="9"/>
      <c r="L39" s="9"/>
      <c r="M39" s="9"/>
      <c r="N39" s="9"/>
      <c r="O39" s="17">
        <f t="shared" si="9"/>
        <v>25</v>
      </c>
      <c r="P39" s="180">
        <f t="shared" si="10"/>
        <v>50</v>
      </c>
      <c r="Q39" s="39">
        <f t="shared" si="11"/>
        <v>75</v>
      </c>
      <c r="R39" s="49">
        <f t="shared" si="28"/>
        <v>3</v>
      </c>
      <c r="S39" s="21"/>
      <c r="T39" s="9"/>
      <c r="U39" s="9">
        <v>25</v>
      </c>
      <c r="V39" s="9"/>
      <c r="W39" s="9"/>
      <c r="X39" s="9"/>
      <c r="Y39" s="9"/>
      <c r="Z39" s="17">
        <f t="shared" si="13"/>
        <v>50</v>
      </c>
      <c r="AA39" s="180">
        <f t="shared" si="14"/>
        <v>25</v>
      </c>
      <c r="AB39" s="46">
        <f t="shared" si="15"/>
        <v>75</v>
      </c>
    </row>
    <row r="40" spans="1:28" ht="45.6" customHeight="1">
      <c r="A40" s="294"/>
      <c r="B40" s="297"/>
      <c r="C40" s="300"/>
      <c r="D40" s="193" t="s">
        <v>127</v>
      </c>
      <c r="E40" s="194" t="s">
        <v>6</v>
      </c>
      <c r="F40" s="200" t="s">
        <v>42</v>
      </c>
      <c r="G40" s="31">
        <v>2</v>
      </c>
      <c r="H40" s="21">
        <v>30</v>
      </c>
      <c r="I40" s="104"/>
      <c r="J40" s="104"/>
      <c r="K40" s="104"/>
      <c r="L40" s="104"/>
      <c r="M40" s="104"/>
      <c r="N40" s="104"/>
      <c r="O40" s="107">
        <f t="shared" si="9"/>
        <v>20</v>
      </c>
      <c r="P40" s="180">
        <f t="shared" si="10"/>
        <v>30</v>
      </c>
      <c r="Q40" s="39">
        <f t="shared" si="11"/>
        <v>50</v>
      </c>
      <c r="R40" s="40">
        <f t="shared" si="28"/>
        <v>2</v>
      </c>
      <c r="S40" s="21">
        <v>10</v>
      </c>
      <c r="T40" s="104"/>
      <c r="U40" s="104"/>
      <c r="V40" s="104"/>
      <c r="W40" s="104"/>
      <c r="X40" s="104"/>
      <c r="Y40" s="104"/>
      <c r="Z40" s="107">
        <f t="shared" si="13"/>
        <v>40</v>
      </c>
      <c r="AA40" s="180">
        <f t="shared" si="14"/>
        <v>10</v>
      </c>
      <c r="AB40" s="46">
        <f t="shared" si="15"/>
        <v>50</v>
      </c>
    </row>
    <row r="41" spans="1:28" ht="55.8" customHeight="1" thickBot="1">
      <c r="A41" s="294"/>
      <c r="B41" s="297"/>
      <c r="C41" s="301"/>
      <c r="D41" s="193" t="s">
        <v>128</v>
      </c>
      <c r="E41" s="194" t="s">
        <v>6</v>
      </c>
      <c r="F41" s="200" t="s">
        <v>43</v>
      </c>
      <c r="G41" s="32">
        <v>3</v>
      </c>
      <c r="H41" s="22"/>
      <c r="I41" s="131"/>
      <c r="J41" s="131">
        <v>50</v>
      </c>
      <c r="K41" s="131"/>
      <c r="L41" s="131"/>
      <c r="M41" s="131"/>
      <c r="N41" s="131"/>
      <c r="O41" s="108">
        <f t="shared" si="9"/>
        <v>25</v>
      </c>
      <c r="P41" s="181">
        <f t="shared" si="10"/>
        <v>50</v>
      </c>
      <c r="Q41" s="41">
        <f t="shared" si="11"/>
        <v>75</v>
      </c>
      <c r="R41" s="42">
        <f t="shared" si="28"/>
        <v>3</v>
      </c>
      <c r="S41" s="22"/>
      <c r="T41" s="131"/>
      <c r="U41" s="131">
        <v>25</v>
      </c>
      <c r="V41" s="131"/>
      <c r="W41" s="131"/>
      <c r="X41" s="131"/>
      <c r="Y41" s="131"/>
      <c r="Z41" s="108">
        <f t="shared" si="13"/>
        <v>50</v>
      </c>
      <c r="AA41" s="181">
        <f t="shared" si="14"/>
        <v>25</v>
      </c>
      <c r="AB41" s="47">
        <f t="shared" si="15"/>
        <v>75</v>
      </c>
    </row>
    <row r="42" spans="1:28" ht="39.6" customHeight="1">
      <c r="A42" s="293" t="s">
        <v>100</v>
      </c>
      <c r="B42" s="296" t="s">
        <v>139</v>
      </c>
      <c r="C42" s="299" t="s">
        <v>148</v>
      </c>
      <c r="D42" s="198" t="s">
        <v>101</v>
      </c>
      <c r="E42" s="191" t="s">
        <v>6</v>
      </c>
      <c r="F42" s="199" t="s">
        <v>42</v>
      </c>
      <c r="G42" s="30">
        <v>2</v>
      </c>
      <c r="H42" s="20">
        <v>30</v>
      </c>
      <c r="I42" s="189"/>
      <c r="J42" s="189"/>
      <c r="K42" s="189"/>
      <c r="L42" s="189"/>
      <c r="M42" s="189"/>
      <c r="N42" s="189"/>
      <c r="O42" s="16">
        <f t="shared" si="9"/>
        <v>20</v>
      </c>
      <c r="P42" s="179">
        <f t="shared" si="10"/>
        <v>30</v>
      </c>
      <c r="Q42" s="37">
        <f t="shared" si="11"/>
        <v>50</v>
      </c>
      <c r="R42" s="48">
        <f t="shared" si="28"/>
        <v>2</v>
      </c>
      <c r="S42" s="20">
        <v>10</v>
      </c>
      <c r="T42" s="189"/>
      <c r="U42" s="189"/>
      <c r="V42" s="189"/>
      <c r="W42" s="189"/>
      <c r="X42" s="189"/>
      <c r="Y42" s="189"/>
      <c r="Z42" s="16">
        <f t="shared" si="13"/>
        <v>40</v>
      </c>
      <c r="AA42" s="179">
        <f t="shared" si="14"/>
        <v>10</v>
      </c>
      <c r="AB42" s="45">
        <f t="shared" si="15"/>
        <v>50</v>
      </c>
    </row>
    <row r="43" spans="1:28" ht="43.8" customHeight="1">
      <c r="A43" s="294"/>
      <c r="B43" s="297"/>
      <c r="C43" s="300"/>
      <c r="D43" s="196" t="s">
        <v>102</v>
      </c>
      <c r="E43" s="194" t="s">
        <v>6</v>
      </c>
      <c r="F43" s="200" t="s">
        <v>43</v>
      </c>
      <c r="G43" s="31">
        <v>3</v>
      </c>
      <c r="H43" s="21"/>
      <c r="I43" s="104"/>
      <c r="J43" s="104">
        <v>50</v>
      </c>
      <c r="K43" s="104"/>
      <c r="L43" s="104"/>
      <c r="M43" s="104"/>
      <c r="N43" s="104"/>
      <c r="O43" s="107">
        <f t="shared" si="9"/>
        <v>25</v>
      </c>
      <c r="P43" s="180">
        <f t="shared" si="10"/>
        <v>50</v>
      </c>
      <c r="Q43" s="39">
        <f t="shared" si="11"/>
        <v>75</v>
      </c>
      <c r="R43" s="49">
        <f t="shared" si="28"/>
        <v>3</v>
      </c>
      <c r="S43" s="21"/>
      <c r="T43" s="104"/>
      <c r="U43" s="104">
        <v>25</v>
      </c>
      <c r="V43" s="104"/>
      <c r="W43" s="104"/>
      <c r="X43" s="104"/>
      <c r="Y43" s="104"/>
      <c r="Z43" s="107">
        <f t="shared" si="13"/>
        <v>50</v>
      </c>
      <c r="AA43" s="180">
        <f t="shared" si="14"/>
        <v>25</v>
      </c>
      <c r="AB43" s="46">
        <f t="shared" si="15"/>
        <v>75</v>
      </c>
    </row>
    <row r="44" spans="1:28" ht="49.8" customHeight="1">
      <c r="A44" s="294"/>
      <c r="B44" s="297"/>
      <c r="C44" s="300"/>
      <c r="D44" s="193" t="s">
        <v>103</v>
      </c>
      <c r="E44" s="194" t="s">
        <v>6</v>
      </c>
      <c r="F44" s="200" t="s">
        <v>42</v>
      </c>
      <c r="G44" s="31">
        <v>2</v>
      </c>
      <c r="H44" s="21">
        <v>30</v>
      </c>
      <c r="I44" s="104"/>
      <c r="J44" s="104"/>
      <c r="K44" s="104"/>
      <c r="L44" s="104"/>
      <c r="M44" s="104"/>
      <c r="N44" s="104"/>
      <c r="O44" s="107">
        <f t="shared" si="9"/>
        <v>20</v>
      </c>
      <c r="P44" s="180">
        <f t="shared" si="10"/>
        <v>30</v>
      </c>
      <c r="Q44" s="39">
        <f t="shared" si="11"/>
        <v>50</v>
      </c>
      <c r="R44" s="40">
        <f t="shared" si="28"/>
        <v>2</v>
      </c>
      <c r="S44" s="21">
        <v>10</v>
      </c>
      <c r="T44" s="104"/>
      <c r="U44" s="104"/>
      <c r="V44" s="104"/>
      <c r="W44" s="104"/>
      <c r="X44" s="104"/>
      <c r="Y44" s="104"/>
      <c r="Z44" s="107">
        <f t="shared" si="13"/>
        <v>40</v>
      </c>
      <c r="AA44" s="180">
        <f t="shared" si="14"/>
        <v>10</v>
      </c>
      <c r="AB44" s="46">
        <f t="shared" si="15"/>
        <v>50</v>
      </c>
    </row>
    <row r="45" spans="1:28" ht="57" customHeight="1" thickBot="1">
      <c r="A45" s="294"/>
      <c r="B45" s="297"/>
      <c r="C45" s="300"/>
      <c r="D45" s="218" t="s">
        <v>104</v>
      </c>
      <c r="E45" s="197" t="s">
        <v>6</v>
      </c>
      <c r="F45" s="202" t="s">
        <v>43</v>
      </c>
      <c r="G45" s="238">
        <v>3</v>
      </c>
      <c r="H45" s="88"/>
      <c r="I45" s="105"/>
      <c r="J45" s="105">
        <v>50</v>
      </c>
      <c r="K45" s="105"/>
      <c r="L45" s="105"/>
      <c r="M45" s="105"/>
      <c r="N45" s="105"/>
      <c r="O45" s="62">
        <f t="shared" si="9"/>
        <v>25</v>
      </c>
      <c r="P45" s="187">
        <f t="shared" si="10"/>
        <v>50</v>
      </c>
      <c r="Q45" s="89">
        <f t="shared" si="11"/>
        <v>75</v>
      </c>
      <c r="R45" s="239">
        <f t="shared" si="28"/>
        <v>3</v>
      </c>
      <c r="S45" s="88"/>
      <c r="T45" s="105"/>
      <c r="U45" s="105">
        <v>25</v>
      </c>
      <c r="V45" s="105"/>
      <c r="W45" s="105"/>
      <c r="X45" s="105"/>
      <c r="Y45" s="105"/>
      <c r="Z45" s="62">
        <f t="shared" si="13"/>
        <v>50</v>
      </c>
      <c r="AA45" s="187">
        <f t="shared" si="14"/>
        <v>25</v>
      </c>
      <c r="AB45" s="90">
        <f t="shared" si="15"/>
        <v>75</v>
      </c>
    </row>
    <row r="46" spans="1:28" ht="43.5" customHeight="1" thickBot="1">
      <c r="A46" s="328" t="s">
        <v>20</v>
      </c>
      <c r="B46" s="329"/>
      <c r="C46" s="329"/>
      <c r="D46" s="329"/>
      <c r="E46" s="329"/>
      <c r="F46" s="329"/>
      <c r="G46" s="26">
        <f>SUM(G47:G53)</f>
        <v>30</v>
      </c>
      <c r="H46" s="52">
        <f t="shared" ref="H46:AB46" si="29">SUM(H47:H53)</f>
        <v>50</v>
      </c>
      <c r="I46" s="35">
        <f t="shared" si="29"/>
        <v>0</v>
      </c>
      <c r="J46" s="35">
        <f t="shared" si="29"/>
        <v>65</v>
      </c>
      <c r="K46" s="35">
        <f t="shared" si="29"/>
        <v>0</v>
      </c>
      <c r="L46" s="35">
        <f t="shared" si="29"/>
        <v>30</v>
      </c>
      <c r="M46" s="35">
        <f t="shared" si="29"/>
        <v>30</v>
      </c>
      <c r="N46" s="35">
        <f t="shared" si="29"/>
        <v>480</v>
      </c>
      <c r="O46" s="53">
        <f t="shared" si="29"/>
        <v>175</v>
      </c>
      <c r="P46" s="43">
        <f t="shared" si="29"/>
        <v>655</v>
      </c>
      <c r="Q46" s="35">
        <f t="shared" si="29"/>
        <v>830</v>
      </c>
      <c r="R46" s="36">
        <f t="shared" si="29"/>
        <v>30</v>
      </c>
      <c r="S46" s="52">
        <f t="shared" si="29"/>
        <v>25</v>
      </c>
      <c r="T46" s="35">
        <f t="shared" si="29"/>
        <v>0</v>
      </c>
      <c r="U46" s="35">
        <f t="shared" si="29"/>
        <v>35</v>
      </c>
      <c r="V46" s="35">
        <f t="shared" si="29"/>
        <v>0</v>
      </c>
      <c r="W46" s="35">
        <f t="shared" si="29"/>
        <v>10</v>
      </c>
      <c r="X46" s="35">
        <f t="shared" si="29"/>
        <v>30</v>
      </c>
      <c r="Y46" s="35">
        <f t="shared" si="29"/>
        <v>480</v>
      </c>
      <c r="Z46" s="35">
        <f t="shared" si="29"/>
        <v>250</v>
      </c>
      <c r="AA46" s="35">
        <f t="shared" si="29"/>
        <v>580</v>
      </c>
      <c r="AB46" s="36">
        <f t="shared" si="29"/>
        <v>830</v>
      </c>
    </row>
    <row r="47" spans="1:28" ht="72.75" customHeight="1" thickBot="1">
      <c r="A47" s="6" t="s">
        <v>38</v>
      </c>
      <c r="B47" s="7" t="s">
        <v>27</v>
      </c>
      <c r="C47" s="92" t="s">
        <v>45</v>
      </c>
      <c r="D47" s="7" t="s">
        <v>27</v>
      </c>
      <c r="E47" s="7" t="s">
        <v>5</v>
      </c>
      <c r="F47" s="15" t="s">
        <v>44</v>
      </c>
      <c r="G47" s="258">
        <v>16</v>
      </c>
      <c r="H47" s="259"/>
      <c r="I47" s="260"/>
      <c r="J47" s="260"/>
      <c r="K47" s="260"/>
      <c r="L47" s="260"/>
      <c r="M47" s="260"/>
      <c r="N47" s="260">
        <v>480</v>
      </c>
      <c r="O47" s="224"/>
      <c r="P47" s="185">
        <f t="shared" ref="P47:P58" si="30">SUM(H47:N47)</f>
        <v>480</v>
      </c>
      <c r="Q47" s="80">
        <f t="shared" ref="Q47:Q58" si="31">SUM(H47:O47)</f>
        <v>480</v>
      </c>
      <c r="R47" s="261">
        <v>16</v>
      </c>
      <c r="S47" s="259"/>
      <c r="T47" s="260"/>
      <c r="U47" s="260"/>
      <c r="V47" s="260"/>
      <c r="W47" s="260"/>
      <c r="X47" s="260"/>
      <c r="Y47" s="260">
        <v>480</v>
      </c>
      <c r="Z47" s="224"/>
      <c r="AA47" s="50">
        <f t="shared" ref="AA47:AA58" si="32">SUM(S47:Y47)</f>
        <v>480</v>
      </c>
      <c r="AB47" s="225">
        <f t="shared" ref="AB47:AB58" si="33">SUM(S47:Z47)</f>
        <v>480</v>
      </c>
    </row>
    <row r="48" spans="1:28" ht="56.4" customHeight="1">
      <c r="A48" s="320" t="s">
        <v>85</v>
      </c>
      <c r="B48" s="322" t="s">
        <v>97</v>
      </c>
      <c r="C48" s="324" t="s">
        <v>79</v>
      </c>
      <c r="D48" s="140" t="s">
        <v>92</v>
      </c>
      <c r="E48" s="141" t="s">
        <v>6</v>
      </c>
      <c r="F48" s="142" t="s">
        <v>39</v>
      </c>
      <c r="G48" s="135">
        <v>2</v>
      </c>
      <c r="H48" s="136">
        <v>30</v>
      </c>
      <c r="I48" s="134"/>
      <c r="J48" s="134"/>
      <c r="K48" s="134"/>
      <c r="L48" s="134"/>
      <c r="M48" s="134"/>
      <c r="N48" s="134"/>
      <c r="O48" s="64">
        <f t="shared" ref="O48:O58" si="34">G48*25-P48</f>
        <v>20</v>
      </c>
      <c r="P48" s="182">
        <f t="shared" si="30"/>
        <v>30</v>
      </c>
      <c r="Q48" s="37">
        <f t="shared" si="31"/>
        <v>50</v>
      </c>
      <c r="R48" s="138">
        <f>G48</f>
        <v>2</v>
      </c>
      <c r="S48" s="136">
        <v>15</v>
      </c>
      <c r="T48" s="134"/>
      <c r="U48" s="134"/>
      <c r="V48" s="134"/>
      <c r="W48" s="134"/>
      <c r="X48" s="134"/>
      <c r="Y48" s="134"/>
      <c r="Z48" s="64">
        <f t="shared" ref="Z48:Z58" si="35">R48*25-AA48</f>
        <v>35</v>
      </c>
      <c r="AA48" s="182">
        <f t="shared" si="32"/>
        <v>15</v>
      </c>
      <c r="AB48" s="45">
        <f t="shared" si="33"/>
        <v>50</v>
      </c>
    </row>
    <row r="49" spans="1:28" ht="53.4" customHeight="1" thickBot="1">
      <c r="A49" s="321"/>
      <c r="B49" s="323"/>
      <c r="C49" s="325"/>
      <c r="D49" s="143" t="s">
        <v>93</v>
      </c>
      <c r="E49" s="144" t="s">
        <v>6</v>
      </c>
      <c r="F49" s="145" t="s">
        <v>40</v>
      </c>
      <c r="G49" s="267">
        <v>2</v>
      </c>
      <c r="H49" s="244"/>
      <c r="I49" s="105"/>
      <c r="J49" s="269">
        <v>35</v>
      </c>
      <c r="K49" s="105"/>
      <c r="L49" s="105"/>
      <c r="M49" s="105"/>
      <c r="N49" s="105"/>
      <c r="O49" s="102">
        <f t="shared" si="34"/>
        <v>15</v>
      </c>
      <c r="P49" s="245">
        <f t="shared" si="30"/>
        <v>35</v>
      </c>
      <c r="Q49" s="89">
        <f t="shared" si="31"/>
        <v>50</v>
      </c>
      <c r="R49" s="268">
        <f>G49</f>
        <v>2</v>
      </c>
      <c r="S49" s="244"/>
      <c r="T49" s="105"/>
      <c r="U49" s="269">
        <v>20</v>
      </c>
      <c r="V49" s="105"/>
      <c r="W49" s="105"/>
      <c r="X49" s="105"/>
      <c r="Y49" s="105"/>
      <c r="Z49" s="102">
        <f t="shared" si="35"/>
        <v>30</v>
      </c>
      <c r="AA49" s="245">
        <f t="shared" si="32"/>
        <v>20</v>
      </c>
      <c r="AB49" s="90">
        <f t="shared" si="33"/>
        <v>50</v>
      </c>
    </row>
    <row r="50" spans="1:28" ht="91.8" customHeight="1" thickBot="1">
      <c r="A50" s="55" t="s">
        <v>86</v>
      </c>
      <c r="B50" s="56" t="s">
        <v>115</v>
      </c>
      <c r="C50" s="93" t="s">
        <v>84</v>
      </c>
      <c r="D50" s="56" t="s">
        <v>26</v>
      </c>
      <c r="E50" s="56" t="s">
        <v>6</v>
      </c>
      <c r="F50" s="57" t="s">
        <v>39</v>
      </c>
      <c r="G50" s="257">
        <v>5</v>
      </c>
      <c r="H50" s="118"/>
      <c r="I50" s="168"/>
      <c r="J50" s="168"/>
      <c r="K50" s="168"/>
      <c r="L50" s="168"/>
      <c r="M50" s="168">
        <v>30</v>
      </c>
      <c r="N50" s="168"/>
      <c r="O50" s="177">
        <f t="shared" si="34"/>
        <v>95</v>
      </c>
      <c r="P50" s="52">
        <f t="shared" si="30"/>
        <v>30</v>
      </c>
      <c r="Q50" s="35">
        <f t="shared" si="31"/>
        <v>125</v>
      </c>
      <c r="R50" s="256">
        <v>5</v>
      </c>
      <c r="S50" s="118"/>
      <c r="T50" s="168"/>
      <c r="U50" s="168"/>
      <c r="V50" s="168"/>
      <c r="W50" s="168"/>
      <c r="X50" s="168">
        <v>30</v>
      </c>
      <c r="Y50" s="168"/>
      <c r="Z50" s="177">
        <f t="shared" si="35"/>
        <v>95</v>
      </c>
      <c r="AA50" s="52">
        <f t="shared" si="32"/>
        <v>30</v>
      </c>
      <c r="AB50" s="44">
        <f t="shared" si="33"/>
        <v>125</v>
      </c>
    </row>
    <row r="51" spans="1:28" ht="40.799999999999997" customHeight="1">
      <c r="A51" s="304" t="s">
        <v>134</v>
      </c>
      <c r="B51" s="307" t="s">
        <v>143</v>
      </c>
      <c r="C51" s="307" t="s">
        <v>141</v>
      </c>
      <c r="D51" s="217" t="s">
        <v>135</v>
      </c>
      <c r="E51" s="217" t="s">
        <v>6</v>
      </c>
      <c r="F51" s="247" t="s">
        <v>42</v>
      </c>
      <c r="G51" s="250">
        <v>1</v>
      </c>
      <c r="H51" s="215">
        <v>20</v>
      </c>
      <c r="I51" s="216"/>
      <c r="J51" s="216"/>
      <c r="K51" s="216"/>
      <c r="L51" s="216"/>
      <c r="M51" s="216"/>
      <c r="N51" s="216"/>
      <c r="O51" s="64">
        <f t="shared" ref="O51:O53" si="36">G51*25-P51</f>
        <v>5</v>
      </c>
      <c r="P51" s="179">
        <f t="shared" ref="P51:P53" si="37">SUM(H51:N51)</f>
        <v>20</v>
      </c>
      <c r="Q51" s="37">
        <f t="shared" ref="Q51:Q53" si="38">SUM(H51:O51)</f>
        <v>25</v>
      </c>
      <c r="R51" s="253">
        <v>1</v>
      </c>
      <c r="S51" s="215">
        <v>10</v>
      </c>
      <c r="T51" s="216"/>
      <c r="U51" s="216"/>
      <c r="V51" s="216"/>
      <c r="W51" s="216"/>
      <c r="X51" s="216"/>
      <c r="Y51" s="216"/>
      <c r="Z51" s="64">
        <f t="shared" ref="Z51:Z53" si="39">R51*25-AA51</f>
        <v>15</v>
      </c>
      <c r="AA51" s="182">
        <f t="shared" ref="AA51:AA53" si="40">SUM(S51:Y51)</f>
        <v>10</v>
      </c>
      <c r="AB51" s="45">
        <f t="shared" ref="AB51:AB53" si="41">SUM(S51:Z51)</f>
        <v>25</v>
      </c>
    </row>
    <row r="52" spans="1:28" ht="40.799999999999997" customHeight="1">
      <c r="A52" s="305"/>
      <c r="B52" s="308"/>
      <c r="C52" s="308"/>
      <c r="D52" s="264" t="s">
        <v>136</v>
      </c>
      <c r="E52" s="193" t="s">
        <v>6</v>
      </c>
      <c r="F52" s="248" t="s">
        <v>43</v>
      </c>
      <c r="G52" s="250">
        <v>2</v>
      </c>
      <c r="H52" s="252"/>
      <c r="I52" s="246"/>
      <c r="J52" s="246">
        <v>30</v>
      </c>
      <c r="K52" s="246"/>
      <c r="L52" s="246"/>
      <c r="M52" s="246"/>
      <c r="N52" s="246"/>
      <c r="O52" s="233">
        <f t="shared" ref="O52" si="42">G52*25-P52</f>
        <v>20</v>
      </c>
      <c r="P52" s="188">
        <f t="shared" ref="P52" si="43">SUM(H52:N52)</f>
        <v>30</v>
      </c>
      <c r="Q52" s="96">
        <f t="shared" ref="Q52" si="44">SUM(H52:O52)</f>
        <v>50</v>
      </c>
      <c r="R52" s="254">
        <v>2</v>
      </c>
      <c r="S52" s="252"/>
      <c r="T52" s="246"/>
      <c r="U52" s="246">
        <v>15</v>
      </c>
      <c r="V52" s="246"/>
      <c r="W52" s="246"/>
      <c r="X52" s="246"/>
      <c r="Y52" s="246"/>
      <c r="Z52" s="233">
        <f t="shared" ref="Z52" si="45">R52*25-AA52</f>
        <v>35</v>
      </c>
      <c r="AA52" s="186">
        <f t="shared" ref="AA52" si="46">SUM(S52:Y52)</f>
        <v>15</v>
      </c>
      <c r="AB52" s="98">
        <f t="shared" ref="AB52" si="47">SUM(S52:Z52)</f>
        <v>50</v>
      </c>
    </row>
    <row r="53" spans="1:28" ht="42.6" customHeight="1" thickBot="1">
      <c r="A53" s="306"/>
      <c r="B53" s="309"/>
      <c r="C53" s="309"/>
      <c r="D53" s="203" t="s">
        <v>137</v>
      </c>
      <c r="E53" s="236" t="s">
        <v>6</v>
      </c>
      <c r="F53" s="249" t="s">
        <v>43</v>
      </c>
      <c r="G53" s="251">
        <v>2</v>
      </c>
      <c r="H53" s="219"/>
      <c r="I53" s="223"/>
      <c r="J53" s="223"/>
      <c r="K53" s="223"/>
      <c r="L53" s="223">
        <v>30</v>
      </c>
      <c r="M53" s="223"/>
      <c r="N53" s="223"/>
      <c r="O53" s="66">
        <f t="shared" si="36"/>
        <v>20</v>
      </c>
      <c r="P53" s="181">
        <f t="shared" si="37"/>
        <v>30</v>
      </c>
      <c r="Q53" s="41">
        <f t="shared" si="38"/>
        <v>50</v>
      </c>
      <c r="R53" s="255">
        <v>2</v>
      </c>
      <c r="S53" s="219"/>
      <c r="T53" s="223"/>
      <c r="U53" s="223"/>
      <c r="V53" s="223"/>
      <c r="W53" s="223">
        <v>10</v>
      </c>
      <c r="X53" s="223"/>
      <c r="Y53" s="223"/>
      <c r="Z53" s="66">
        <f t="shared" si="39"/>
        <v>40</v>
      </c>
      <c r="AA53" s="184">
        <f t="shared" si="40"/>
        <v>10</v>
      </c>
      <c r="AB53" s="47">
        <f t="shared" si="41"/>
        <v>50</v>
      </c>
    </row>
    <row r="54" spans="1:28" ht="41.25" customHeight="1">
      <c r="A54" s="318" t="s">
        <v>87</v>
      </c>
      <c r="B54" s="302" t="s">
        <v>142</v>
      </c>
      <c r="C54" s="302" t="s">
        <v>99</v>
      </c>
      <c r="D54" s="201" t="s">
        <v>71</v>
      </c>
      <c r="E54" s="241" t="s">
        <v>6</v>
      </c>
      <c r="F54" s="242" t="s">
        <v>42</v>
      </c>
      <c r="G54" s="243">
        <v>2</v>
      </c>
      <c r="H54" s="95">
        <v>30</v>
      </c>
      <c r="I54" s="58"/>
      <c r="J54" s="58"/>
      <c r="K54" s="58"/>
      <c r="L54" s="58"/>
      <c r="M54" s="58"/>
      <c r="N54" s="58"/>
      <c r="O54" s="106">
        <f t="shared" si="34"/>
        <v>20</v>
      </c>
      <c r="P54" s="188">
        <f t="shared" si="30"/>
        <v>30</v>
      </c>
      <c r="Q54" s="96">
        <f t="shared" si="31"/>
        <v>50</v>
      </c>
      <c r="R54" s="97">
        <f t="shared" ref="R54:R58" si="48">G54</f>
        <v>2</v>
      </c>
      <c r="S54" s="95">
        <v>10</v>
      </c>
      <c r="T54" s="58"/>
      <c r="U54" s="58"/>
      <c r="V54" s="58"/>
      <c r="W54" s="58"/>
      <c r="X54" s="58"/>
      <c r="Y54" s="58"/>
      <c r="Z54" s="106">
        <f t="shared" si="35"/>
        <v>40</v>
      </c>
      <c r="AA54" s="188">
        <f t="shared" si="32"/>
        <v>10</v>
      </c>
      <c r="AB54" s="98">
        <f t="shared" si="33"/>
        <v>50</v>
      </c>
    </row>
    <row r="55" spans="1:28" ht="51" customHeight="1" thickBot="1">
      <c r="A55" s="319"/>
      <c r="B55" s="303"/>
      <c r="C55" s="303"/>
      <c r="D55" s="201" t="s">
        <v>72</v>
      </c>
      <c r="E55" s="194" t="s">
        <v>6</v>
      </c>
      <c r="F55" s="200" t="s">
        <v>43</v>
      </c>
      <c r="G55" s="31">
        <v>3</v>
      </c>
      <c r="H55" s="21"/>
      <c r="I55" s="104"/>
      <c r="J55" s="104">
        <v>50</v>
      </c>
      <c r="K55" s="104"/>
      <c r="L55" s="104"/>
      <c r="M55" s="104"/>
      <c r="N55" s="104"/>
      <c r="O55" s="107">
        <f t="shared" si="34"/>
        <v>25</v>
      </c>
      <c r="P55" s="180">
        <f t="shared" si="30"/>
        <v>50</v>
      </c>
      <c r="Q55" s="39">
        <f t="shared" si="31"/>
        <v>75</v>
      </c>
      <c r="R55" s="40">
        <f t="shared" si="48"/>
        <v>3</v>
      </c>
      <c r="S55" s="21"/>
      <c r="T55" s="104"/>
      <c r="U55" s="104">
        <v>25</v>
      </c>
      <c r="V55" s="104"/>
      <c r="W55" s="104"/>
      <c r="X55" s="104"/>
      <c r="Y55" s="104"/>
      <c r="Z55" s="107">
        <f t="shared" si="35"/>
        <v>50</v>
      </c>
      <c r="AA55" s="180">
        <f t="shared" si="32"/>
        <v>25</v>
      </c>
      <c r="AB55" s="46">
        <f t="shared" si="33"/>
        <v>75</v>
      </c>
    </row>
    <row r="56" spans="1:28" ht="48.6" customHeight="1">
      <c r="A56" s="293" t="s">
        <v>105</v>
      </c>
      <c r="B56" s="296" t="s">
        <v>140</v>
      </c>
      <c r="C56" s="299" t="s">
        <v>106</v>
      </c>
      <c r="D56" s="190" t="s">
        <v>107</v>
      </c>
      <c r="E56" s="191" t="s">
        <v>6</v>
      </c>
      <c r="F56" s="199" t="s">
        <v>42</v>
      </c>
      <c r="G56" s="30">
        <v>1</v>
      </c>
      <c r="H56" s="20">
        <v>20</v>
      </c>
      <c r="I56" s="189"/>
      <c r="J56" s="189"/>
      <c r="K56" s="189"/>
      <c r="L56" s="189"/>
      <c r="M56" s="189"/>
      <c r="N56" s="189"/>
      <c r="O56" s="16">
        <f t="shared" si="34"/>
        <v>5</v>
      </c>
      <c r="P56" s="179">
        <f t="shared" si="30"/>
        <v>20</v>
      </c>
      <c r="Q56" s="37">
        <f t="shared" si="31"/>
        <v>25</v>
      </c>
      <c r="R56" s="48">
        <f t="shared" si="48"/>
        <v>1</v>
      </c>
      <c r="S56" s="20">
        <v>10</v>
      </c>
      <c r="T56" s="189"/>
      <c r="U56" s="189"/>
      <c r="V56" s="189"/>
      <c r="W56" s="189"/>
      <c r="X56" s="189"/>
      <c r="Y56" s="189"/>
      <c r="Z56" s="16">
        <f t="shared" si="35"/>
        <v>15</v>
      </c>
      <c r="AA56" s="179">
        <f t="shared" si="32"/>
        <v>10</v>
      </c>
      <c r="AB56" s="45">
        <f t="shared" si="33"/>
        <v>25</v>
      </c>
    </row>
    <row r="57" spans="1:28" ht="50.4" customHeight="1">
      <c r="A57" s="294"/>
      <c r="B57" s="297"/>
      <c r="C57" s="300"/>
      <c r="D57" s="196" t="s">
        <v>108</v>
      </c>
      <c r="E57" s="194" t="s">
        <v>6</v>
      </c>
      <c r="F57" s="200" t="s">
        <v>43</v>
      </c>
      <c r="G57" s="31">
        <v>2</v>
      </c>
      <c r="H57" s="21"/>
      <c r="I57" s="104"/>
      <c r="J57" s="104">
        <v>30</v>
      </c>
      <c r="K57" s="104"/>
      <c r="L57" s="104"/>
      <c r="M57" s="104"/>
      <c r="N57" s="104"/>
      <c r="O57" s="107">
        <f t="shared" si="34"/>
        <v>20</v>
      </c>
      <c r="P57" s="180">
        <f t="shared" si="30"/>
        <v>30</v>
      </c>
      <c r="Q57" s="39">
        <f t="shared" si="31"/>
        <v>50</v>
      </c>
      <c r="R57" s="49">
        <f t="shared" si="48"/>
        <v>2</v>
      </c>
      <c r="S57" s="21"/>
      <c r="T57" s="104"/>
      <c r="U57" s="104">
        <v>15</v>
      </c>
      <c r="V57" s="104"/>
      <c r="W57" s="104"/>
      <c r="X57" s="104"/>
      <c r="Y57" s="104"/>
      <c r="Z57" s="107">
        <f t="shared" si="35"/>
        <v>35</v>
      </c>
      <c r="AA57" s="180">
        <f t="shared" si="32"/>
        <v>15</v>
      </c>
      <c r="AB57" s="46">
        <f t="shared" si="33"/>
        <v>50</v>
      </c>
    </row>
    <row r="58" spans="1:28" ht="51.6" customHeight="1" thickBot="1">
      <c r="A58" s="295"/>
      <c r="B58" s="298"/>
      <c r="C58" s="301"/>
      <c r="D58" s="203" t="s">
        <v>109</v>
      </c>
      <c r="E58" s="204" t="s">
        <v>6</v>
      </c>
      <c r="F58" s="205" t="s">
        <v>43</v>
      </c>
      <c r="G58" s="31">
        <v>2</v>
      </c>
      <c r="H58" s="21"/>
      <c r="I58" s="104"/>
      <c r="J58" s="104"/>
      <c r="K58" s="104"/>
      <c r="L58" s="104">
        <v>30</v>
      </c>
      <c r="M58" s="104"/>
      <c r="N58" s="104"/>
      <c r="O58" s="107">
        <f t="shared" si="34"/>
        <v>20</v>
      </c>
      <c r="P58" s="180">
        <f t="shared" si="30"/>
        <v>30</v>
      </c>
      <c r="Q58" s="39">
        <f t="shared" si="31"/>
        <v>50</v>
      </c>
      <c r="R58" s="49">
        <f t="shared" si="48"/>
        <v>2</v>
      </c>
      <c r="S58" s="21"/>
      <c r="T58" s="104"/>
      <c r="U58" s="104">
        <v>10</v>
      </c>
      <c r="V58" s="104"/>
      <c r="W58" s="104"/>
      <c r="X58" s="104"/>
      <c r="Y58" s="104"/>
      <c r="Z58" s="107">
        <f t="shared" si="35"/>
        <v>40</v>
      </c>
      <c r="AA58" s="180">
        <f t="shared" si="32"/>
        <v>10</v>
      </c>
      <c r="AB58" s="46">
        <f t="shared" si="33"/>
        <v>50</v>
      </c>
    </row>
    <row r="59" spans="1:28" ht="37.5" customHeight="1" thickBot="1">
      <c r="A59" s="13"/>
      <c r="B59" s="13"/>
      <c r="C59" s="13"/>
      <c r="D59" s="13"/>
      <c r="E59" s="13"/>
      <c r="F59" s="54" t="s">
        <v>21</v>
      </c>
      <c r="G59" s="206">
        <f t="shared" ref="G59:AB59" si="49">G5+G23+G46</f>
        <v>96</v>
      </c>
      <c r="H59" s="207">
        <f t="shared" si="49"/>
        <v>400</v>
      </c>
      <c r="I59" s="207">
        <f t="shared" si="49"/>
        <v>15</v>
      </c>
      <c r="J59" s="207">
        <f t="shared" si="49"/>
        <v>465</v>
      </c>
      <c r="K59" s="207">
        <f t="shared" si="49"/>
        <v>210</v>
      </c>
      <c r="L59" s="207">
        <f t="shared" si="49"/>
        <v>50</v>
      </c>
      <c r="M59" s="207">
        <f t="shared" si="49"/>
        <v>60</v>
      </c>
      <c r="N59" s="207">
        <f t="shared" si="49"/>
        <v>480</v>
      </c>
      <c r="O59" s="207">
        <f t="shared" si="49"/>
        <v>800</v>
      </c>
      <c r="P59" s="207">
        <f t="shared" si="49"/>
        <v>1680</v>
      </c>
      <c r="Q59" s="207">
        <f t="shared" si="49"/>
        <v>2480</v>
      </c>
      <c r="R59" s="207">
        <f t="shared" si="49"/>
        <v>96</v>
      </c>
      <c r="S59" s="207">
        <f t="shared" si="49"/>
        <v>215</v>
      </c>
      <c r="T59" s="207">
        <f t="shared" si="49"/>
        <v>10</v>
      </c>
      <c r="U59" s="207">
        <f t="shared" si="49"/>
        <v>285</v>
      </c>
      <c r="V59" s="207">
        <f t="shared" si="49"/>
        <v>155</v>
      </c>
      <c r="W59" s="207">
        <f t="shared" si="49"/>
        <v>20</v>
      </c>
      <c r="X59" s="207">
        <f t="shared" si="49"/>
        <v>60</v>
      </c>
      <c r="Y59" s="207">
        <f t="shared" si="49"/>
        <v>480</v>
      </c>
      <c r="Z59" s="207">
        <f t="shared" si="49"/>
        <v>1255</v>
      </c>
      <c r="AA59" s="207">
        <f t="shared" si="49"/>
        <v>1225</v>
      </c>
      <c r="AB59" s="207">
        <f t="shared" si="49"/>
        <v>2480</v>
      </c>
    </row>
    <row r="60" spans="1:28" ht="28.8" customHeight="1" thickBot="1">
      <c r="A60" s="3"/>
      <c r="B60" s="3"/>
      <c r="C60" s="3"/>
      <c r="D60" s="3"/>
      <c r="E60" s="3"/>
      <c r="F60" s="3"/>
      <c r="G60" s="208"/>
      <c r="H60" s="211">
        <f>H59/$P$59</f>
        <v>0.23809523809523808</v>
      </c>
      <c r="I60" s="211">
        <f t="shared" ref="I60:N60" si="50">I59/$P$59</f>
        <v>8.9285714285714281E-3</v>
      </c>
      <c r="J60" s="211">
        <f t="shared" si="50"/>
        <v>0.2767857142857143</v>
      </c>
      <c r="K60" s="211">
        <f t="shared" si="50"/>
        <v>0.125</v>
      </c>
      <c r="L60" s="211">
        <f t="shared" si="50"/>
        <v>2.976190476190476E-2</v>
      </c>
      <c r="M60" s="211">
        <f t="shared" si="50"/>
        <v>3.5714285714285712E-2</v>
      </c>
      <c r="N60" s="211">
        <f t="shared" si="50"/>
        <v>0.2857142857142857</v>
      </c>
      <c r="O60" s="209"/>
      <c r="P60" s="209"/>
      <c r="Q60" s="209"/>
      <c r="R60" s="209"/>
      <c r="S60" s="211">
        <f>S59/$AA$59</f>
        <v>0.17551020408163265</v>
      </c>
      <c r="T60" s="211">
        <f>T59/$AA$59</f>
        <v>8.1632653061224497E-3</v>
      </c>
      <c r="U60" s="211">
        <f t="shared" ref="U60:Y60" si="51">U59/$AA$59</f>
        <v>0.23265306122448978</v>
      </c>
      <c r="V60" s="211">
        <f t="shared" si="51"/>
        <v>0.12653061224489795</v>
      </c>
      <c r="W60" s="211">
        <f t="shared" si="51"/>
        <v>1.6326530612244899E-2</v>
      </c>
      <c r="X60" s="211">
        <f t="shared" si="51"/>
        <v>4.8979591836734691E-2</v>
      </c>
      <c r="Y60" s="211">
        <f t="shared" si="51"/>
        <v>0.39183673469387753</v>
      </c>
      <c r="Z60" s="209"/>
      <c r="AA60" s="209"/>
      <c r="AB60" s="210"/>
    </row>
    <row r="61" spans="1:28" ht="63.75" customHeight="1">
      <c r="A61" s="291" t="s">
        <v>55</v>
      </c>
      <c r="B61" s="292"/>
      <c r="C61" s="1"/>
      <c r="D61" s="1"/>
      <c r="E61" s="1"/>
    </row>
    <row r="62" spans="1:28" ht="20.399999999999999" customHeight="1">
      <c r="A62" s="193"/>
      <c r="B62" s="83" t="s">
        <v>133</v>
      </c>
    </row>
    <row r="63" spans="1:28" ht="24" customHeight="1">
      <c r="A63" s="84" t="s">
        <v>18</v>
      </c>
      <c r="B63" s="83" t="s">
        <v>56</v>
      </c>
    </row>
    <row r="64" spans="1:28">
      <c r="A64" s="83" t="s">
        <v>6</v>
      </c>
      <c r="B64" s="83" t="s">
        <v>57</v>
      </c>
    </row>
    <row r="65" spans="1:28">
      <c r="A65" s="83" t="s">
        <v>5</v>
      </c>
      <c r="B65" s="83" t="s">
        <v>58</v>
      </c>
    </row>
    <row r="66" spans="1:28" ht="15.6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</sheetData>
  <autoFilter ref="A4:AB65"/>
  <mergeCells count="49">
    <mergeCell ref="A25:A27"/>
    <mergeCell ref="B25:B27"/>
    <mergeCell ref="C25:C27"/>
    <mergeCell ref="A34:A37"/>
    <mergeCell ref="B34:B37"/>
    <mergeCell ref="C34:C37"/>
    <mergeCell ref="C28:C29"/>
    <mergeCell ref="A30:A31"/>
    <mergeCell ref="B30:B31"/>
    <mergeCell ref="R3:AB3"/>
    <mergeCell ref="A5:F5"/>
    <mergeCell ref="A28:A29"/>
    <mergeCell ref="B28:B29"/>
    <mergeCell ref="A54:A55"/>
    <mergeCell ref="C38:C41"/>
    <mergeCell ref="A48:A49"/>
    <mergeCell ref="B48:B49"/>
    <mergeCell ref="C48:C49"/>
    <mergeCell ref="A42:A45"/>
    <mergeCell ref="B42:B45"/>
    <mergeCell ref="C42:C45"/>
    <mergeCell ref="G3:Q3"/>
    <mergeCell ref="A23:F23"/>
    <mergeCell ref="A46:F46"/>
    <mergeCell ref="C30:C31"/>
    <mergeCell ref="A61:B61"/>
    <mergeCell ref="A56:A58"/>
    <mergeCell ref="B56:B58"/>
    <mergeCell ref="C56:C58"/>
    <mergeCell ref="A38:A41"/>
    <mergeCell ref="B38:B41"/>
    <mergeCell ref="B54:B55"/>
    <mergeCell ref="C54:C55"/>
    <mergeCell ref="A51:A53"/>
    <mergeCell ref="B51:B53"/>
    <mergeCell ref="C51:C53"/>
    <mergeCell ref="A1:F1"/>
    <mergeCell ref="C21:C22"/>
    <mergeCell ref="B21:B22"/>
    <mergeCell ref="A21:A22"/>
    <mergeCell ref="B14:B19"/>
    <mergeCell ref="A14:A19"/>
    <mergeCell ref="C14:C19"/>
    <mergeCell ref="A10:A13"/>
    <mergeCell ref="B10:B13"/>
    <mergeCell ref="C10:C13"/>
    <mergeCell ref="C7:C9"/>
    <mergeCell ref="B7:B9"/>
    <mergeCell ref="A7:A9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2025-06-26T10:34:59Z</cp:lastPrinted>
  <dcterms:created xsi:type="dcterms:W3CDTF">2017-11-27T15:15:16Z</dcterms:created>
  <dcterms:modified xsi:type="dcterms:W3CDTF">2026-06-09T09:28:02Z</dcterms:modified>
</cp:coreProperties>
</file>