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5-26\STM\"/>
    </mc:Choice>
  </mc:AlternateContent>
  <bookViews>
    <workbookView xWindow="0" yWindow="0" windowWidth="20496" windowHeight="7656"/>
  </bookViews>
  <sheets>
    <sheet name="Plan studiów" sheetId="1" r:id="rId1"/>
  </sheets>
  <definedNames>
    <definedName name="_xlnm._FilterDatabase" localSheetId="0" hidden="1">'Plan studiów'!$A$5:$AD$155</definedName>
    <definedName name="_xlnm.Print_Area" localSheetId="0">'Plan studiów'!$A$1:$AD$148</definedName>
  </definedNames>
  <calcPr calcId="162913"/>
</workbook>
</file>

<file path=xl/calcChain.xml><?xml version="1.0" encoding="utf-8"?>
<calcChain xmlns="http://schemas.openxmlformats.org/spreadsheetml/2006/main">
  <c r="AB78" i="1" l="1"/>
  <c r="AB79" i="1"/>
  <c r="AC111" i="1"/>
  <c r="AB111" i="1" s="1"/>
  <c r="AD111" i="1" s="1"/>
  <c r="R111" i="1"/>
  <c r="Q111" i="1" s="1"/>
  <c r="S111" i="1" s="1"/>
  <c r="AC75" i="1"/>
  <c r="AB75" i="1" s="1"/>
  <c r="AD75" i="1" s="1"/>
  <c r="AC76" i="1"/>
  <c r="AB76" i="1" s="1"/>
  <c r="AC77" i="1"/>
  <c r="AB77" i="1" s="1"/>
  <c r="AC78" i="1"/>
  <c r="AC79" i="1"/>
  <c r="AC80" i="1"/>
  <c r="AB80" i="1" s="1"/>
  <c r="AD80" i="1" s="1"/>
  <c r="R75" i="1"/>
  <c r="Q75" i="1" s="1"/>
  <c r="S75" i="1" s="1"/>
  <c r="R76" i="1"/>
  <c r="R77" i="1"/>
  <c r="R78" i="1"/>
  <c r="R79" i="1"/>
  <c r="R80" i="1"/>
  <c r="Q80" i="1" s="1"/>
  <c r="S80" i="1" s="1"/>
  <c r="AC108" i="1"/>
  <c r="AB108" i="1" s="1"/>
  <c r="AD108" i="1" s="1"/>
  <c r="R108" i="1"/>
  <c r="Q108" i="1" s="1"/>
  <c r="S108" i="1" s="1"/>
  <c r="AD79" i="1" l="1"/>
  <c r="Q79" i="1"/>
  <c r="S79" i="1" s="1"/>
  <c r="AD78" i="1"/>
  <c r="Q78" i="1"/>
  <c r="S78" i="1" s="1"/>
  <c r="AD77" i="1"/>
  <c r="Q77" i="1"/>
  <c r="S77" i="1" s="1"/>
  <c r="AD76" i="1"/>
  <c r="Q76" i="1"/>
  <c r="S76" i="1" s="1"/>
  <c r="AC74" i="1"/>
  <c r="AB74" i="1" s="1"/>
  <c r="AD74" i="1" s="1"/>
  <c r="R74" i="1"/>
  <c r="Q74" i="1" s="1"/>
  <c r="S74" i="1" s="1"/>
  <c r="AC73" i="1"/>
  <c r="AB73" i="1"/>
  <c r="AD73" i="1" s="1"/>
  <c r="R73" i="1"/>
  <c r="Q73" i="1" s="1"/>
  <c r="S73" i="1" s="1"/>
  <c r="AC113" i="1" l="1"/>
  <c r="AB113" i="1" s="1"/>
  <c r="AD113" i="1" s="1"/>
  <c r="R113" i="1"/>
  <c r="Q113" i="1"/>
  <c r="S113" i="1" s="1"/>
  <c r="AC112" i="1"/>
  <c r="AB112" i="1"/>
  <c r="AD112" i="1" s="1"/>
  <c r="R112" i="1"/>
  <c r="Q112" i="1" s="1"/>
  <c r="S112" i="1" s="1"/>
  <c r="AC110" i="1"/>
  <c r="AB110" i="1" s="1"/>
  <c r="AD110" i="1" s="1"/>
  <c r="R110" i="1"/>
  <c r="Q110" i="1" s="1"/>
  <c r="S110" i="1" s="1"/>
  <c r="AC109" i="1"/>
  <c r="AB109" i="1" s="1"/>
  <c r="AD109" i="1" s="1"/>
  <c r="R109" i="1"/>
  <c r="Q109" i="1" s="1"/>
  <c r="S109" i="1" s="1"/>
  <c r="AC107" i="1"/>
  <c r="AB107" i="1" s="1"/>
  <c r="AD107" i="1" s="1"/>
  <c r="R107" i="1"/>
  <c r="Q107" i="1" s="1"/>
  <c r="S107" i="1" s="1"/>
  <c r="AC106" i="1"/>
  <c r="AB106" i="1"/>
  <c r="AD106" i="1" s="1"/>
  <c r="R106" i="1"/>
  <c r="Q106" i="1" s="1"/>
  <c r="S106" i="1" s="1"/>
  <c r="J6" i="1" l="1"/>
  <c r="K6" i="1"/>
  <c r="L6" i="1"/>
  <c r="M6" i="1"/>
  <c r="N6" i="1"/>
  <c r="O6" i="1"/>
  <c r="P6" i="1"/>
  <c r="T6" i="1"/>
  <c r="U6" i="1"/>
  <c r="V6" i="1"/>
  <c r="W6" i="1"/>
  <c r="X6" i="1"/>
  <c r="Y6" i="1"/>
  <c r="Z6" i="1"/>
  <c r="AA6" i="1"/>
  <c r="I6" i="1"/>
  <c r="AC96" i="1"/>
  <c r="AB96" i="1" s="1"/>
  <c r="AD96" i="1" s="1"/>
  <c r="R96" i="1"/>
  <c r="Q96" i="1" s="1"/>
  <c r="S96" i="1" s="1"/>
  <c r="AC27" i="1"/>
  <c r="AB27" i="1" s="1"/>
  <c r="AD27" i="1" s="1"/>
  <c r="R27" i="1"/>
  <c r="Q27" i="1" s="1"/>
  <c r="S27" i="1" l="1"/>
  <c r="R42" i="1" l="1"/>
  <c r="Q42" i="1" s="1"/>
  <c r="S42" i="1" s="1"/>
  <c r="AC42" i="1"/>
  <c r="AB42" i="1" s="1"/>
  <c r="AD42" i="1" s="1"/>
  <c r="AC33" i="1"/>
  <c r="AB33" i="1" s="1"/>
  <c r="AD33" i="1" s="1"/>
  <c r="R33" i="1"/>
  <c r="Q33" i="1" s="1"/>
  <c r="S33" i="1" s="1"/>
  <c r="R47" i="1" l="1"/>
  <c r="Q47" i="1" s="1"/>
  <c r="S47" i="1" s="1"/>
  <c r="AC47" i="1"/>
  <c r="AB47" i="1" s="1"/>
  <c r="AD47" i="1" s="1"/>
  <c r="AC90" i="1" l="1"/>
  <c r="AB90" i="1" s="1"/>
  <c r="AD90" i="1" s="1"/>
  <c r="R90" i="1"/>
  <c r="Q90" i="1" s="1"/>
  <c r="S90" i="1" s="1"/>
  <c r="AC58" i="1"/>
  <c r="AB58" i="1" s="1"/>
  <c r="AD58" i="1" s="1"/>
  <c r="R58" i="1"/>
  <c r="Q58" i="1"/>
  <c r="S58" i="1" s="1"/>
  <c r="T28" i="1" l="1"/>
  <c r="I28" i="1"/>
  <c r="I50" i="1" l="1"/>
  <c r="J28" i="1" l="1"/>
  <c r="K28" i="1"/>
  <c r="L28" i="1"/>
  <c r="M28" i="1"/>
  <c r="N28" i="1"/>
  <c r="O28" i="1"/>
  <c r="P28" i="1"/>
  <c r="U28" i="1"/>
  <c r="V28" i="1"/>
  <c r="W28" i="1"/>
  <c r="X28" i="1"/>
  <c r="Y28" i="1"/>
  <c r="Z28" i="1"/>
  <c r="AA28" i="1"/>
  <c r="I81" i="1" l="1"/>
  <c r="I130" i="1"/>
  <c r="AC99" i="1"/>
  <c r="AB99" i="1" s="1"/>
  <c r="AD99" i="1" s="1"/>
  <c r="AC100" i="1"/>
  <c r="AB100" i="1" s="1"/>
  <c r="AD100" i="1" s="1"/>
  <c r="AC69" i="1"/>
  <c r="AB69" i="1" s="1"/>
  <c r="AD69" i="1" s="1"/>
  <c r="AC102" i="1"/>
  <c r="AB102" i="1" s="1"/>
  <c r="AD102" i="1" s="1"/>
  <c r="R99" i="1"/>
  <c r="Q99" i="1" s="1"/>
  <c r="S99" i="1" s="1"/>
  <c r="R100" i="1"/>
  <c r="Q100" i="1" s="1"/>
  <c r="S100" i="1" s="1"/>
  <c r="R69" i="1"/>
  <c r="Q69" i="1" s="1"/>
  <c r="S69" i="1" s="1"/>
  <c r="R102" i="1"/>
  <c r="Q102" i="1" s="1"/>
  <c r="S102" i="1" s="1"/>
  <c r="AC66" i="1" l="1"/>
  <c r="AB66" i="1" s="1"/>
  <c r="AD66" i="1" s="1"/>
  <c r="AC67" i="1"/>
  <c r="AB67" i="1" s="1"/>
  <c r="AD67" i="1" s="1"/>
  <c r="AC68" i="1"/>
  <c r="AB68" i="1" s="1"/>
  <c r="AD68" i="1" s="1"/>
  <c r="AC101" i="1"/>
  <c r="AB101" i="1" s="1"/>
  <c r="AD101" i="1" s="1"/>
  <c r="AC70" i="1"/>
  <c r="AB70" i="1" s="1"/>
  <c r="AD70" i="1" s="1"/>
  <c r="AC71" i="1"/>
  <c r="AB71" i="1" s="1"/>
  <c r="AD71" i="1" s="1"/>
  <c r="AC72" i="1"/>
  <c r="AB72" i="1" s="1"/>
  <c r="AD72" i="1" s="1"/>
  <c r="R66" i="1"/>
  <c r="Q66" i="1" s="1"/>
  <c r="S66" i="1" s="1"/>
  <c r="R67" i="1"/>
  <c r="Q67" i="1" s="1"/>
  <c r="S67" i="1" s="1"/>
  <c r="R68" i="1"/>
  <c r="Q68" i="1" s="1"/>
  <c r="S68" i="1" s="1"/>
  <c r="R101" i="1"/>
  <c r="Q101" i="1" s="1"/>
  <c r="S101" i="1" s="1"/>
  <c r="R70" i="1"/>
  <c r="Q70" i="1" s="1"/>
  <c r="S70" i="1" s="1"/>
  <c r="R71" i="1"/>
  <c r="Q71" i="1" s="1"/>
  <c r="S71" i="1" s="1"/>
  <c r="R72" i="1"/>
  <c r="Q72" i="1" s="1"/>
  <c r="S72" i="1" s="1"/>
  <c r="AC49" i="1"/>
  <c r="AB49" i="1" s="1"/>
  <c r="AD49" i="1" s="1"/>
  <c r="R49" i="1"/>
  <c r="Q49" i="1" s="1"/>
  <c r="S49" i="1" s="1"/>
  <c r="J130" i="1" l="1"/>
  <c r="K130" i="1"/>
  <c r="L130" i="1"/>
  <c r="M130" i="1"/>
  <c r="N130" i="1"/>
  <c r="O130" i="1"/>
  <c r="P130" i="1"/>
  <c r="T130" i="1"/>
  <c r="U130" i="1"/>
  <c r="V130" i="1"/>
  <c r="W130" i="1"/>
  <c r="X130" i="1"/>
  <c r="Y130" i="1"/>
  <c r="Z130" i="1"/>
  <c r="AA130" i="1"/>
  <c r="AD136" i="1"/>
  <c r="AC136" i="1"/>
  <c r="S136" i="1"/>
  <c r="R136" i="1"/>
  <c r="AD135" i="1"/>
  <c r="AC135" i="1"/>
  <c r="S135" i="1"/>
  <c r="R135" i="1"/>
  <c r="AC26" i="1" l="1"/>
  <c r="AB26" i="1" s="1"/>
  <c r="AD26" i="1" s="1"/>
  <c r="R26" i="1"/>
  <c r="Q26" i="1" s="1"/>
  <c r="S26" i="1" s="1"/>
  <c r="AC41" i="1"/>
  <c r="AB41" i="1" s="1"/>
  <c r="AD41" i="1" s="1"/>
  <c r="R41" i="1"/>
  <c r="Q41" i="1" s="1"/>
  <c r="S41" i="1" s="1"/>
  <c r="AC25" i="1"/>
  <c r="AB25" i="1" s="1"/>
  <c r="AD25" i="1" s="1"/>
  <c r="R25" i="1"/>
  <c r="Q25" i="1" s="1"/>
  <c r="S25" i="1" s="1"/>
  <c r="AC22" i="1"/>
  <c r="AB22" i="1" s="1"/>
  <c r="AD22" i="1" s="1"/>
  <c r="R22" i="1"/>
  <c r="Q22" i="1" s="1"/>
  <c r="S22" i="1" s="1"/>
  <c r="J114" i="1" l="1"/>
  <c r="K114" i="1"/>
  <c r="L114" i="1"/>
  <c r="M114" i="1"/>
  <c r="N114" i="1"/>
  <c r="O114" i="1"/>
  <c r="P114" i="1"/>
  <c r="T114" i="1"/>
  <c r="U114" i="1"/>
  <c r="V114" i="1"/>
  <c r="W114" i="1"/>
  <c r="X114" i="1"/>
  <c r="Y114" i="1"/>
  <c r="Z114" i="1"/>
  <c r="AA114" i="1"/>
  <c r="J81" i="1"/>
  <c r="K81" i="1"/>
  <c r="L81" i="1"/>
  <c r="M81" i="1"/>
  <c r="N81" i="1"/>
  <c r="O81" i="1"/>
  <c r="P81" i="1"/>
  <c r="T81" i="1"/>
  <c r="U81" i="1"/>
  <c r="V81" i="1"/>
  <c r="W81" i="1"/>
  <c r="X81" i="1"/>
  <c r="Y81" i="1"/>
  <c r="Z81" i="1"/>
  <c r="AA81" i="1"/>
  <c r="J50" i="1"/>
  <c r="K50" i="1"/>
  <c r="L50" i="1"/>
  <c r="M50" i="1"/>
  <c r="N50" i="1"/>
  <c r="O50" i="1"/>
  <c r="P50" i="1"/>
  <c r="T50" i="1"/>
  <c r="U50" i="1"/>
  <c r="V50" i="1"/>
  <c r="W50" i="1"/>
  <c r="X50" i="1"/>
  <c r="Y50" i="1"/>
  <c r="Z50" i="1"/>
  <c r="AA50" i="1"/>
  <c r="AB13" i="1" l="1"/>
  <c r="AC20" i="1"/>
  <c r="AB20" i="1" s="1"/>
  <c r="AD20" i="1" s="1"/>
  <c r="AC17" i="1"/>
  <c r="AB17" i="1" s="1"/>
  <c r="AD17" i="1" s="1"/>
  <c r="AC18" i="1"/>
  <c r="AB18" i="1" s="1"/>
  <c r="AD18" i="1" s="1"/>
  <c r="AC21" i="1"/>
  <c r="AB21" i="1" s="1"/>
  <c r="AD21" i="1" s="1"/>
  <c r="AC19" i="1"/>
  <c r="AB19" i="1" s="1"/>
  <c r="AD19" i="1" s="1"/>
  <c r="AC15" i="1"/>
  <c r="AB15" i="1" s="1"/>
  <c r="AD15" i="1" s="1"/>
  <c r="AC9" i="1"/>
  <c r="AC8" i="1"/>
  <c r="AB8" i="1" s="1"/>
  <c r="AD8" i="1" s="1"/>
  <c r="AC7" i="1"/>
  <c r="R134" i="1"/>
  <c r="Q134" i="1" s="1"/>
  <c r="R127" i="1"/>
  <c r="Q127" i="1" s="1"/>
  <c r="R84" i="1"/>
  <c r="Q84" i="1" s="1"/>
  <c r="R53" i="1"/>
  <c r="Q53" i="1" s="1"/>
  <c r="R46" i="1"/>
  <c r="Q46" i="1" s="1"/>
  <c r="R29" i="1"/>
  <c r="R31" i="1"/>
  <c r="Q31" i="1" s="1"/>
  <c r="R32" i="1"/>
  <c r="Q32" i="1" s="1"/>
  <c r="R30" i="1"/>
  <c r="Q30" i="1" s="1"/>
  <c r="R34" i="1"/>
  <c r="Q29" i="1" l="1"/>
  <c r="AB7" i="1"/>
  <c r="AC123" i="1"/>
  <c r="AB123" i="1" s="1"/>
  <c r="AD123" i="1" s="1"/>
  <c r="R123" i="1"/>
  <c r="Q123" i="1" s="1"/>
  <c r="S123" i="1" s="1"/>
  <c r="AC122" i="1"/>
  <c r="AB122" i="1" s="1"/>
  <c r="AD122" i="1" s="1"/>
  <c r="R122" i="1"/>
  <c r="Q122" i="1" s="1"/>
  <c r="S122" i="1" s="1"/>
  <c r="AC121" i="1"/>
  <c r="AB121" i="1" s="1"/>
  <c r="AD121" i="1" s="1"/>
  <c r="R121" i="1"/>
  <c r="Q121" i="1" s="1"/>
  <c r="S121" i="1" s="1"/>
  <c r="AC120" i="1"/>
  <c r="AB120" i="1" s="1"/>
  <c r="AD120" i="1" s="1"/>
  <c r="R120" i="1"/>
  <c r="Q120" i="1" s="1"/>
  <c r="S120" i="1" s="1"/>
  <c r="I114" i="1"/>
  <c r="AC119" i="1"/>
  <c r="AB119" i="1" s="1"/>
  <c r="AD119" i="1" s="1"/>
  <c r="R119" i="1"/>
  <c r="Q119" i="1" s="1"/>
  <c r="S119" i="1" s="1"/>
  <c r="AC118" i="1"/>
  <c r="AB118" i="1" s="1"/>
  <c r="AD118" i="1" s="1"/>
  <c r="R118" i="1"/>
  <c r="Q118" i="1" s="1"/>
  <c r="S118" i="1" s="1"/>
  <c r="AC117" i="1"/>
  <c r="AB117" i="1" s="1"/>
  <c r="AD117" i="1" s="1"/>
  <c r="R117" i="1"/>
  <c r="Q117" i="1" s="1"/>
  <c r="S117" i="1" s="1"/>
  <c r="AC116" i="1"/>
  <c r="AB116" i="1" s="1"/>
  <c r="AD116" i="1" s="1"/>
  <c r="R116" i="1"/>
  <c r="Q116" i="1" s="1"/>
  <c r="S116" i="1" s="1"/>
  <c r="AC115" i="1"/>
  <c r="R115" i="1"/>
  <c r="AC105" i="1"/>
  <c r="AB105" i="1" s="1"/>
  <c r="AD105" i="1" s="1"/>
  <c r="R105" i="1"/>
  <c r="Q105" i="1" s="1"/>
  <c r="S105" i="1" s="1"/>
  <c r="AC104" i="1"/>
  <c r="AB104" i="1" s="1"/>
  <c r="AD104" i="1" s="1"/>
  <c r="R104" i="1"/>
  <c r="Q104" i="1" s="1"/>
  <c r="S104" i="1" s="1"/>
  <c r="AC103" i="1"/>
  <c r="AB103" i="1" s="1"/>
  <c r="AD103" i="1" s="1"/>
  <c r="R103" i="1"/>
  <c r="Q103" i="1" s="1"/>
  <c r="S103" i="1" s="1"/>
  <c r="AC98" i="1"/>
  <c r="AB98" i="1" s="1"/>
  <c r="AD98" i="1" s="1"/>
  <c r="R98" i="1"/>
  <c r="Q98" i="1" s="1"/>
  <c r="S98" i="1" s="1"/>
  <c r="AC97" i="1"/>
  <c r="AB97" i="1" s="1"/>
  <c r="AD97" i="1" s="1"/>
  <c r="R97" i="1"/>
  <c r="Q97" i="1" s="1"/>
  <c r="S97" i="1" s="1"/>
  <c r="AC95" i="1"/>
  <c r="AB95" i="1" s="1"/>
  <c r="AD95" i="1" s="1"/>
  <c r="R95" i="1"/>
  <c r="Q95" i="1" s="1"/>
  <c r="S95" i="1" s="1"/>
  <c r="AC94" i="1"/>
  <c r="AB94" i="1" s="1"/>
  <c r="AD94" i="1" s="1"/>
  <c r="R94" i="1"/>
  <c r="Q94" i="1" s="1"/>
  <c r="S94" i="1" s="1"/>
  <c r="AC93" i="1"/>
  <c r="AB93" i="1" s="1"/>
  <c r="AD93" i="1" s="1"/>
  <c r="R93" i="1"/>
  <c r="Q93" i="1" s="1"/>
  <c r="S93" i="1" s="1"/>
  <c r="AC92" i="1"/>
  <c r="AB92" i="1" s="1"/>
  <c r="AD92" i="1" s="1"/>
  <c r="R92" i="1"/>
  <c r="Q92" i="1" s="1"/>
  <c r="S92" i="1" s="1"/>
  <c r="AC91" i="1"/>
  <c r="AB91" i="1" s="1"/>
  <c r="AD91" i="1" s="1"/>
  <c r="R91" i="1"/>
  <c r="Q91" i="1" s="1"/>
  <c r="S91" i="1" s="1"/>
  <c r="AC65" i="1"/>
  <c r="AB65" i="1" s="1"/>
  <c r="AD65" i="1" s="1"/>
  <c r="R65" i="1"/>
  <c r="Q65" i="1" s="1"/>
  <c r="S65" i="1" s="1"/>
  <c r="AC64" i="1"/>
  <c r="AB64" i="1" s="1"/>
  <c r="AD64" i="1" s="1"/>
  <c r="R64" i="1"/>
  <c r="Q64" i="1" s="1"/>
  <c r="S64" i="1" s="1"/>
  <c r="AC63" i="1"/>
  <c r="AB63" i="1" s="1"/>
  <c r="AD63" i="1" s="1"/>
  <c r="R63" i="1"/>
  <c r="Q63" i="1" s="1"/>
  <c r="S63" i="1" s="1"/>
  <c r="AC62" i="1"/>
  <c r="AB62" i="1" s="1"/>
  <c r="AD62" i="1" s="1"/>
  <c r="R62" i="1"/>
  <c r="Q62" i="1" s="1"/>
  <c r="S62" i="1" s="1"/>
  <c r="AC61" i="1"/>
  <c r="AB61" i="1" s="1"/>
  <c r="AD61" i="1" s="1"/>
  <c r="R61" i="1"/>
  <c r="Q61" i="1" s="1"/>
  <c r="S61" i="1" s="1"/>
  <c r="AC60" i="1"/>
  <c r="AB60" i="1" s="1"/>
  <c r="AD60" i="1" s="1"/>
  <c r="R60" i="1"/>
  <c r="Q60" i="1" s="1"/>
  <c r="S60" i="1" s="1"/>
  <c r="AC59" i="1"/>
  <c r="AB59" i="1" s="1"/>
  <c r="AD59" i="1" s="1"/>
  <c r="R59" i="1"/>
  <c r="Q59" i="1" s="1"/>
  <c r="S59" i="1" s="1"/>
  <c r="AC124" i="1"/>
  <c r="AB124" i="1" s="1"/>
  <c r="AD124" i="1" s="1"/>
  <c r="R124" i="1"/>
  <c r="Q124" i="1" s="1"/>
  <c r="S124" i="1" s="1"/>
  <c r="AC55" i="1"/>
  <c r="AB55" i="1" s="1"/>
  <c r="AD55" i="1" s="1"/>
  <c r="R55" i="1"/>
  <c r="Q55" i="1" s="1"/>
  <c r="S55" i="1" s="1"/>
  <c r="AC54" i="1"/>
  <c r="AB54" i="1" s="1"/>
  <c r="AD54" i="1" s="1"/>
  <c r="R54" i="1"/>
  <c r="Q54" i="1" s="1"/>
  <c r="S54" i="1" s="1"/>
  <c r="AC40" i="1"/>
  <c r="AB40" i="1" s="1"/>
  <c r="AD40" i="1" s="1"/>
  <c r="R40" i="1"/>
  <c r="Q40" i="1" s="1"/>
  <c r="S40" i="1" s="1"/>
  <c r="AC39" i="1"/>
  <c r="AB39" i="1" s="1"/>
  <c r="AD39" i="1" s="1"/>
  <c r="R39" i="1"/>
  <c r="AC129" i="1"/>
  <c r="AB129" i="1" s="1"/>
  <c r="AD129" i="1" s="1"/>
  <c r="R129" i="1"/>
  <c r="Q129" i="1" s="1"/>
  <c r="S129" i="1" s="1"/>
  <c r="Q39" i="1" l="1"/>
  <c r="S39" i="1" s="1"/>
  <c r="Q115" i="1"/>
  <c r="AB115" i="1"/>
  <c r="R7" i="1"/>
  <c r="R8" i="1"/>
  <c r="Q8" i="1" s="1"/>
  <c r="S8" i="1" s="1"/>
  <c r="R9" i="1"/>
  <c r="S9" i="1"/>
  <c r="R10" i="1"/>
  <c r="Q10" i="1" s="1"/>
  <c r="S10" i="1" s="1"/>
  <c r="R11" i="1"/>
  <c r="Q11" i="1" s="1"/>
  <c r="S11" i="1" s="1"/>
  <c r="R12" i="1"/>
  <c r="Q12" i="1" s="1"/>
  <c r="S12" i="1" s="1"/>
  <c r="R13" i="1"/>
  <c r="S13" i="1"/>
  <c r="R14" i="1"/>
  <c r="Q14" i="1" s="1"/>
  <c r="S14" i="1" s="1"/>
  <c r="R23" i="1"/>
  <c r="Q23" i="1" s="1"/>
  <c r="S23" i="1" s="1"/>
  <c r="R24" i="1"/>
  <c r="Q24" i="1" s="1"/>
  <c r="S24" i="1" s="1"/>
  <c r="R15" i="1"/>
  <c r="Q15" i="1" s="1"/>
  <c r="S15" i="1" s="1"/>
  <c r="R16" i="1"/>
  <c r="Q16" i="1" s="1"/>
  <c r="S16" i="1" s="1"/>
  <c r="R19" i="1"/>
  <c r="Q19" i="1" s="1"/>
  <c r="S19" i="1" s="1"/>
  <c r="R20" i="1"/>
  <c r="Q20" i="1" s="1"/>
  <c r="S20" i="1" s="1"/>
  <c r="R17" i="1"/>
  <c r="Q17" i="1" s="1"/>
  <c r="S17" i="1" s="1"/>
  <c r="R18" i="1"/>
  <c r="Q18" i="1" s="1"/>
  <c r="S18" i="1" s="1"/>
  <c r="R21" i="1"/>
  <c r="Q21" i="1" s="1"/>
  <c r="S21" i="1" s="1"/>
  <c r="S29" i="1"/>
  <c r="S31" i="1"/>
  <c r="S32" i="1"/>
  <c r="S30" i="1"/>
  <c r="S34" i="1"/>
  <c r="R35" i="1"/>
  <c r="R36" i="1"/>
  <c r="Q36" i="1" s="1"/>
  <c r="S36" i="1" s="1"/>
  <c r="R37" i="1"/>
  <c r="Q37" i="1" s="1"/>
  <c r="S37" i="1" s="1"/>
  <c r="R38" i="1"/>
  <c r="Q38" i="1" s="1"/>
  <c r="S38" i="1" s="1"/>
  <c r="R56" i="1"/>
  <c r="Q56" i="1" s="1"/>
  <c r="S56" i="1" s="1"/>
  <c r="R57" i="1"/>
  <c r="Q57" i="1" s="1"/>
  <c r="S57" i="1" s="1"/>
  <c r="R43" i="1"/>
  <c r="Q43" i="1" s="1"/>
  <c r="S43" i="1" s="1"/>
  <c r="R44" i="1"/>
  <c r="Q44" i="1" s="1"/>
  <c r="S44" i="1" s="1"/>
  <c r="R45" i="1"/>
  <c r="Q45" i="1" s="1"/>
  <c r="S45" i="1" s="1"/>
  <c r="S46" i="1"/>
  <c r="R48" i="1"/>
  <c r="Q48" i="1" s="1"/>
  <c r="S48" i="1" s="1"/>
  <c r="R51" i="1"/>
  <c r="R52" i="1"/>
  <c r="Q52" i="1" s="1"/>
  <c r="S52" i="1" s="1"/>
  <c r="S53" i="1"/>
  <c r="R82" i="1"/>
  <c r="R83" i="1"/>
  <c r="Q83" i="1" s="1"/>
  <c r="S83" i="1" s="1"/>
  <c r="S84" i="1"/>
  <c r="R85" i="1"/>
  <c r="Q85" i="1" s="1"/>
  <c r="S85" i="1" s="1"/>
  <c r="R86" i="1"/>
  <c r="Q86" i="1" s="1"/>
  <c r="S86" i="1" s="1"/>
  <c r="R87" i="1"/>
  <c r="Q87" i="1" s="1"/>
  <c r="S87" i="1" s="1"/>
  <c r="R88" i="1"/>
  <c r="Q88" i="1" s="1"/>
  <c r="S88" i="1" s="1"/>
  <c r="R89" i="1"/>
  <c r="Q89" i="1" s="1"/>
  <c r="S89" i="1" s="1"/>
  <c r="R125" i="1"/>
  <c r="Q125" i="1" s="1"/>
  <c r="S125" i="1" s="1"/>
  <c r="R126" i="1"/>
  <c r="Q126" i="1" s="1"/>
  <c r="S126" i="1" s="1"/>
  <c r="S127" i="1"/>
  <c r="R128" i="1"/>
  <c r="Q128" i="1" s="1"/>
  <c r="S128" i="1" s="1"/>
  <c r="R131" i="1"/>
  <c r="R132" i="1"/>
  <c r="Q132" i="1" s="1"/>
  <c r="S132" i="1" s="1"/>
  <c r="R133" i="1"/>
  <c r="Q133" i="1" s="1"/>
  <c r="S133" i="1" s="1"/>
  <c r="S134" i="1"/>
  <c r="R6" i="1" l="1"/>
  <c r="R28" i="1"/>
  <c r="R130" i="1"/>
  <c r="R81" i="1"/>
  <c r="R114" i="1"/>
  <c r="R50" i="1"/>
  <c r="Q114" i="1"/>
  <c r="Q82" i="1"/>
  <c r="Q81" i="1" s="1"/>
  <c r="Q35" i="1"/>
  <c r="Q28" i="1" s="1"/>
  <c r="AD115" i="1"/>
  <c r="S115" i="1"/>
  <c r="S114" i="1" s="1"/>
  <c r="Q131" i="1"/>
  <c r="Q130" i="1" s="1"/>
  <c r="Q51" i="1"/>
  <c r="Q50" i="1" s="1"/>
  <c r="Q7" i="1"/>
  <c r="Q6" i="1" s="1"/>
  <c r="N137" i="1"/>
  <c r="L137" i="1"/>
  <c r="J137" i="1"/>
  <c r="I137" i="1"/>
  <c r="P137" i="1"/>
  <c r="O137" i="1"/>
  <c r="M137" i="1"/>
  <c r="K137" i="1"/>
  <c r="AC12" i="1"/>
  <c r="AB12" i="1" s="1"/>
  <c r="AD12" i="1" s="1"/>
  <c r="AC23" i="1"/>
  <c r="AB23" i="1" s="1"/>
  <c r="AD23" i="1" s="1"/>
  <c r="AD9" i="1"/>
  <c r="AD13" i="1"/>
  <c r="AD7" i="1"/>
  <c r="AC132" i="1"/>
  <c r="AB132" i="1" s="1"/>
  <c r="AD132" i="1" s="1"/>
  <c r="AC133" i="1"/>
  <c r="AB133" i="1" s="1"/>
  <c r="AD133" i="1" s="1"/>
  <c r="AC134" i="1"/>
  <c r="AB134" i="1" s="1"/>
  <c r="AD134" i="1" s="1"/>
  <c r="AC131" i="1"/>
  <c r="AC126" i="1"/>
  <c r="AB126" i="1" s="1"/>
  <c r="AD126" i="1" s="1"/>
  <c r="AC127" i="1"/>
  <c r="AB127" i="1" s="1"/>
  <c r="AD127" i="1" s="1"/>
  <c r="AC128" i="1"/>
  <c r="AB128" i="1" s="1"/>
  <c r="AD128" i="1" s="1"/>
  <c r="AC125" i="1"/>
  <c r="AC83" i="1"/>
  <c r="AB83" i="1" s="1"/>
  <c r="AD83" i="1" s="1"/>
  <c r="AC84" i="1"/>
  <c r="AB84" i="1" s="1"/>
  <c r="AD84" i="1" s="1"/>
  <c r="AC85" i="1"/>
  <c r="AB85" i="1" s="1"/>
  <c r="AD85" i="1" s="1"/>
  <c r="AC86" i="1"/>
  <c r="AB86" i="1" s="1"/>
  <c r="AD86" i="1" s="1"/>
  <c r="AC87" i="1"/>
  <c r="AB87" i="1" s="1"/>
  <c r="AD87" i="1" s="1"/>
  <c r="AC88" i="1"/>
  <c r="AB88" i="1" s="1"/>
  <c r="AD88" i="1" s="1"/>
  <c r="AC89" i="1"/>
  <c r="AB89" i="1" s="1"/>
  <c r="AD89" i="1" s="1"/>
  <c r="AC82" i="1"/>
  <c r="AC52" i="1"/>
  <c r="AC53" i="1"/>
  <c r="AB53" i="1" s="1"/>
  <c r="AD53" i="1" s="1"/>
  <c r="AC51" i="1"/>
  <c r="AC48" i="1"/>
  <c r="AB48" i="1" s="1"/>
  <c r="AD48" i="1" s="1"/>
  <c r="AC56" i="1"/>
  <c r="AB56" i="1" s="1"/>
  <c r="AD56" i="1" s="1"/>
  <c r="AC57" i="1"/>
  <c r="AB57" i="1" s="1"/>
  <c r="AD57" i="1" s="1"/>
  <c r="AC43" i="1"/>
  <c r="AB43" i="1" s="1"/>
  <c r="AD43" i="1" s="1"/>
  <c r="AC44" i="1"/>
  <c r="AB44" i="1" s="1"/>
  <c r="AD44" i="1" s="1"/>
  <c r="AC45" i="1"/>
  <c r="AB45" i="1" s="1"/>
  <c r="AD45" i="1" s="1"/>
  <c r="AC46" i="1"/>
  <c r="AB46" i="1" s="1"/>
  <c r="AD46" i="1" s="1"/>
  <c r="AC31" i="1"/>
  <c r="AB31" i="1" s="1"/>
  <c r="AD31" i="1" s="1"/>
  <c r="AC32" i="1"/>
  <c r="AB32" i="1" s="1"/>
  <c r="AD32" i="1" s="1"/>
  <c r="AC30" i="1"/>
  <c r="AB30" i="1" s="1"/>
  <c r="AD30" i="1" s="1"/>
  <c r="AC34" i="1"/>
  <c r="AB34" i="1" s="1"/>
  <c r="AD34" i="1" s="1"/>
  <c r="AC35" i="1"/>
  <c r="AB35" i="1" s="1"/>
  <c r="AD35" i="1" s="1"/>
  <c r="AC36" i="1"/>
  <c r="AB36" i="1" s="1"/>
  <c r="AD36" i="1" s="1"/>
  <c r="AC37" i="1"/>
  <c r="AB37" i="1" s="1"/>
  <c r="AD37" i="1" s="1"/>
  <c r="AC38" i="1"/>
  <c r="AB38" i="1" s="1"/>
  <c r="AD38" i="1" s="1"/>
  <c r="AC29" i="1"/>
  <c r="AC16" i="1"/>
  <c r="AB16" i="1" s="1"/>
  <c r="AD16" i="1" s="1"/>
  <c r="AC24" i="1"/>
  <c r="AB24" i="1" s="1"/>
  <c r="AD24" i="1" s="1"/>
  <c r="AC14" i="1"/>
  <c r="AB14" i="1" s="1"/>
  <c r="AD14" i="1" s="1"/>
  <c r="AC11" i="1"/>
  <c r="AB11" i="1" s="1"/>
  <c r="AD11" i="1" s="1"/>
  <c r="AC10" i="1"/>
  <c r="AC6" i="1" l="1"/>
  <c r="AC28" i="1"/>
  <c r="AC114" i="1"/>
  <c r="AC130" i="1"/>
  <c r="AC81" i="1"/>
  <c r="AB52" i="1"/>
  <c r="AD52" i="1" s="1"/>
  <c r="AC50" i="1"/>
  <c r="R137" i="1"/>
  <c r="P138" i="1" s="1"/>
  <c r="AB10" i="1"/>
  <c r="AB6" i="1" s="1"/>
  <c r="AB51" i="1"/>
  <c r="S7" i="1"/>
  <c r="S6" i="1" s="1"/>
  <c r="S82" i="1"/>
  <c r="S81" i="1" s="1"/>
  <c r="AB29" i="1"/>
  <c r="AB82" i="1"/>
  <c r="AB81" i="1" s="1"/>
  <c r="AB125" i="1"/>
  <c r="AB114" i="1" s="1"/>
  <c r="AB131" i="1"/>
  <c r="AB130" i="1" s="1"/>
  <c r="S51" i="1"/>
  <c r="S50" i="1" s="1"/>
  <c r="S131" i="1"/>
  <c r="S130" i="1" s="1"/>
  <c r="S35" i="1"/>
  <c r="S28" i="1" s="1"/>
  <c r="V137" i="1"/>
  <c r="T137" i="1"/>
  <c r="Y137" i="1"/>
  <c r="Z137" i="1"/>
  <c r="U137" i="1"/>
  <c r="W137" i="1"/>
  <c r="AA137" i="1"/>
  <c r="X137" i="1"/>
  <c r="AB50" i="1" l="1"/>
  <c r="AB28" i="1"/>
  <c r="S137" i="1"/>
  <c r="AD29" i="1"/>
  <c r="AD28" i="1" s="1"/>
  <c r="AD51" i="1"/>
  <c r="AD50" i="1" s="1"/>
  <c r="AD131" i="1"/>
  <c r="AD130" i="1" s="1"/>
  <c r="AD125" i="1"/>
  <c r="AD114" i="1" s="1"/>
  <c r="AD82" i="1"/>
  <c r="AD81" i="1" s="1"/>
  <c r="Q137" i="1"/>
  <c r="AD10" i="1"/>
  <c r="AD6" i="1" s="1"/>
  <c r="AC137" i="1"/>
  <c r="V138" i="1" s="1"/>
  <c r="O138" i="1"/>
  <c r="K138" i="1"/>
  <c r="N138" i="1"/>
  <c r="L138" i="1"/>
  <c r="M138" i="1"/>
  <c r="J138" i="1"/>
  <c r="AD137" i="1" l="1"/>
  <c r="AB137" i="1"/>
  <c r="AA138" i="1"/>
  <c r="X138" i="1"/>
  <c r="R138" i="1"/>
  <c r="W138" i="1"/>
  <c r="Z138" i="1"/>
  <c r="U138" i="1"/>
  <c r="Y138" i="1"/>
  <c r="AC138" i="1" l="1"/>
</calcChain>
</file>

<file path=xl/sharedStrings.xml><?xml version="1.0" encoding="utf-8"?>
<sst xmlns="http://schemas.openxmlformats.org/spreadsheetml/2006/main" count="734" uniqueCount="232">
  <si>
    <t>Numer i nazwa modułu</t>
  </si>
  <si>
    <t>Elementy modułu</t>
  </si>
  <si>
    <t>M1. Wprowadzenie do studiowania</t>
  </si>
  <si>
    <t>M2. Kompetencje osobowościowe i społeczne cz.1.</t>
  </si>
  <si>
    <t>M5. Kompetencje osobowościowe i społeczne cz.2.</t>
  </si>
  <si>
    <t>M8. Kompetencje osobowościowe i społeczne cz. 3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</si>
  <si>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</si>
  <si>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</si>
  <si>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</si>
  <si>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</si>
  <si>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</si>
  <si>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</si>
  <si>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</si>
  <si>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Opisy modułów są sformułowane na podstawie efektów uzyskanych dzięki zdobytej wiedzy i praktycznym  ćwiczeniom realizowanym w trakcie zajęć przez studentów.</t>
  </si>
  <si>
    <t>LEGENDA</t>
  </si>
  <si>
    <t>specjalności do wyboru</t>
  </si>
  <si>
    <t>ECTS</t>
  </si>
  <si>
    <t>w</t>
  </si>
  <si>
    <t>ćw</t>
  </si>
  <si>
    <t>lab</t>
  </si>
  <si>
    <t>proj</t>
  </si>
  <si>
    <t>war</t>
  </si>
  <si>
    <t>sem</t>
  </si>
  <si>
    <t>Semestr 1</t>
  </si>
  <si>
    <t>Forma zaliczenia przedmiotu</t>
  </si>
  <si>
    <t>E</t>
  </si>
  <si>
    <t>egzamin</t>
  </si>
  <si>
    <t>zaliczenie na ocenę</t>
  </si>
  <si>
    <t>Z/O</t>
  </si>
  <si>
    <t xml:space="preserve"> Dzięki modułowi student zna zasady i procedury współpracy transgranicznej, nabywa umiejętności związane z ruchem granicznym, wymianą transgraniczną i prowadzeniem projektów współpracy transgranicznej.</t>
  </si>
  <si>
    <t>Dzięki modułowi student zna procesy wymiany gospodarczej na poziomie międzynarodowym oraz nabywa umiejętności potrzebne w międzynarodowej wymianie gospodarczej.</t>
  </si>
  <si>
    <t>Inne</t>
  </si>
  <si>
    <t>Podstawy wiedzy o stosunkach międzynarodowych - wykład</t>
  </si>
  <si>
    <t>Podstawy wiedzy o stosunkach międzynarodowych - ćwiczenia</t>
  </si>
  <si>
    <t>Organizacje międzynarodowe - ćwiczenia</t>
  </si>
  <si>
    <t>Prawo międzynarodowe publiczne - wykład</t>
  </si>
  <si>
    <t>Prawo międzynarodowe publiczne - ćwiczenia</t>
  </si>
  <si>
    <t>Międzynarodowe stosunki polityczne - wykład</t>
  </si>
  <si>
    <t>Międzynarodowe stosunki polityczne - ćwiczenia</t>
  </si>
  <si>
    <t>Międzynarodowa ochrona praw człowieka - projekt</t>
  </si>
  <si>
    <t>Międzynarodowe stosunki kulturalne - wykład</t>
  </si>
  <si>
    <t>Międzynarodowe stosunki kulturalne - projekt</t>
  </si>
  <si>
    <t>Polityka zagraniczna RP - wykład</t>
  </si>
  <si>
    <t>Polityka zagraniczna RP - ćwiczenia</t>
  </si>
  <si>
    <t>Międzynarodowe stosunki gospodarcze - wykład</t>
  </si>
  <si>
    <t>Międzynarodowe stosunki gospodarcze - ćwiczenia</t>
  </si>
  <si>
    <t>Makroekonomia - wykład</t>
  </si>
  <si>
    <t>Makroekonomia - ćwiczenia</t>
  </si>
  <si>
    <t>Procesy globalizacyjne we współczesnym świecie - wykład</t>
  </si>
  <si>
    <t>Procesy globalizacyjne we współczesnym świecie - ćwiczenia</t>
  </si>
  <si>
    <t>Integracja europejska i prawo UE - wykład</t>
  </si>
  <si>
    <t>Integracja europejska i prawo UE - ćwiczenia</t>
  </si>
  <si>
    <t>Zarządzanie projektami współpracy transgranicznej - wykład</t>
  </si>
  <si>
    <t>Zarządzanie granicą państwa - wykład</t>
  </si>
  <si>
    <t>Zarządzanie granicą państwa - ćwiczenia</t>
  </si>
  <si>
    <t>Samokształcenie</t>
  </si>
  <si>
    <t>Wymiar godzin przedmiotu razem</t>
  </si>
  <si>
    <t>Wymiar godzin z udziałem nauczyciela</t>
  </si>
  <si>
    <t>Logistyka w biznesie międzynarodowym - wykład</t>
  </si>
  <si>
    <t>Logistyka w biznesie międzynarodowym - ćwiczenia</t>
  </si>
  <si>
    <t xml:space="preserve">Moduł przygotowuje studenta do realizacji własnych pomysłów, rozwija kreatywność w działaniu, a także pozwala na dalszy rozwój kompetencji językowych. </t>
  </si>
  <si>
    <t>zaliczenie bez oceny</t>
  </si>
  <si>
    <t>Ekonomia - ćwiczenia</t>
  </si>
  <si>
    <t>Kierunkowy</t>
  </si>
  <si>
    <t>Kierunkowy/Praktyczny</t>
  </si>
  <si>
    <t>Praktyczny</t>
  </si>
  <si>
    <t>Z</t>
  </si>
  <si>
    <t>Współpraca transgraniczna i handel zagraniczny - wykład</t>
  </si>
  <si>
    <t>Współpraca transgraniczna i handel zagraniczny - ćwiczenia</t>
  </si>
  <si>
    <t>Do wyboru</t>
  </si>
  <si>
    <t>Seminarium i przygotowanie pracy dyplomowej</t>
  </si>
  <si>
    <t>Praktyka zawodowa cz. 1</t>
  </si>
  <si>
    <t>Praktyka zawodowa cz. 2</t>
  </si>
  <si>
    <t>Dyscyplina</t>
  </si>
  <si>
    <t>O</t>
  </si>
  <si>
    <t>P</t>
  </si>
  <si>
    <t>A</t>
  </si>
  <si>
    <t>nauki o polityce i administracji</t>
  </si>
  <si>
    <t>ekonomia i finanse</t>
  </si>
  <si>
    <t>nauki prawne</t>
  </si>
  <si>
    <t>przedmiot ogólnouczelniany</t>
  </si>
  <si>
    <r>
      <t>Sylwetka absolwenta:</t>
    </r>
    <r>
      <rPr>
        <sz val="10"/>
        <rFont val="Century Gothic"/>
        <family val="2"/>
        <charset val="238"/>
      </rPr>
      <t xml:space="preserve">
Osoba, która zna i rozumie współczesne procesy ponadnarodowe, potrafi pracować w środowisku międzynarodowym i w obsłudze wymiany międzynarodowej, ma wysokie kompetencje społeczne i interkulturowe, działa i myśli podmiotowo.
</t>
    </r>
  </si>
  <si>
    <t>Moduł zapoznaje studenta z zasadami ochrony własności intelektualnej. Pozwala na pogłębianie kompetencji językowych oraz nabycie umiejętności związanych z konstruktywnym rozwiązywaniem konfliktów.</t>
  </si>
  <si>
    <t>Dzieki modułowi student poznaje główne instytucje i procesy integracji europejskiej.</t>
  </si>
  <si>
    <t>Dzięki modułowi student zna podstawowe instrumenty polityki zagranicznej państw, zna polską politykę zagraniczną, rozumie zasady działań dyplomatycznych oraz potrafi zastosować w praktyce zasady protokołu dyplomatycznego.</t>
  </si>
  <si>
    <t>Po zakończonym module student ma napisaną pracę dyplomową i jest przygotowany do jej obrony. Moduł rozwija także kompetencje językowe i umiejętności praktyczne studenta.</t>
  </si>
  <si>
    <t>Ogólnouczelniany</t>
  </si>
  <si>
    <t>Ogólnouczelniany/Do wyboru/Praktyczny</t>
  </si>
  <si>
    <t>Do wyboru/Praktyczny</t>
  </si>
  <si>
    <t>Kierunkowy/Do wyboru</t>
  </si>
  <si>
    <t>Rodzaj przedmiotu: ogólnouczelniany, międzykierunkowy, kierunkowy, praktyczny, do wyboru</t>
  </si>
  <si>
    <t>Międzykierunkowy</t>
  </si>
  <si>
    <t>Międzykierunkowy/Praktyczny</t>
  </si>
  <si>
    <t>Organizacje międzynarodowe - wykład</t>
  </si>
  <si>
    <t>Protokół dyplomatyczny w praktyce - ćwiczenia</t>
  </si>
  <si>
    <t>Podstawowy/praktyczny</t>
  </si>
  <si>
    <t>Wizerunek instytucji (precedencja, wizyty) - ćwiczenia</t>
  </si>
  <si>
    <t>Instytucje Unii Europejskiej - ćwiczenia</t>
  </si>
  <si>
    <t>Dyplomacja i protokół dyplomatyczny - projekt</t>
  </si>
  <si>
    <t>Ogólnouczelniany/Kierunkowy/Praktyczny</t>
  </si>
  <si>
    <t>Ogólnouczelniany/Kierunkowy</t>
  </si>
  <si>
    <t>Język wykładowy</t>
  </si>
  <si>
    <t>polski</t>
  </si>
  <si>
    <t>do wyboru</t>
  </si>
  <si>
    <t>angielski</t>
  </si>
  <si>
    <t>Komunikacja interpersonalna - warsztat</t>
  </si>
  <si>
    <t>Ochrona danych osobowych - wykład</t>
  </si>
  <si>
    <t>BHP - wykład</t>
  </si>
  <si>
    <t>Język obcy pierwszy cz.1. - laboratorium</t>
  </si>
  <si>
    <t>Ekonomia - wykład</t>
  </si>
  <si>
    <t>WF - ćwiczenia</t>
  </si>
  <si>
    <t>Technologie informacyjne - laboratorium</t>
  </si>
  <si>
    <t>Demografia - wykład</t>
  </si>
  <si>
    <t>Doktryna państwa i prawa - wykład</t>
  </si>
  <si>
    <t>Wstęp do nauki o państwie i polityce - ćwiczenia</t>
  </si>
  <si>
    <t>Ustroje państw współczesnych - wykład</t>
  </si>
  <si>
    <t>Rola konstytucji w systemie prawnym - ćwiczenia</t>
  </si>
  <si>
    <t>Geografia polityczna świata - ćwiczenia</t>
  </si>
  <si>
    <t>Język obcy pierwszy cz.2. - laboratorium</t>
  </si>
  <si>
    <t>Podstawy psychologii - wykład</t>
  </si>
  <si>
    <t>Koncepcja praw i wolności człowieka - wykład</t>
  </si>
  <si>
    <t>Międzynarodowa ochrona praw człowieka - wykład</t>
  </si>
  <si>
    <t>Komunikacja międzykulturowa - ćwiczenia</t>
  </si>
  <si>
    <t>Procesy migracyjne we współczesnym świecie - projekt</t>
  </si>
  <si>
    <t>Międzynarodowy marketing terytorialny - projekt</t>
  </si>
  <si>
    <t>Język obcy pierwszy cz. 3 - laboratorium</t>
  </si>
  <si>
    <t>Język obcy drugi cz. 1 - laboratorium</t>
  </si>
  <si>
    <t>Analiza sytuacji w gospodarce światowej - projekt</t>
  </si>
  <si>
    <t>Język obcy pierwszy cz. 4 - laboratorium</t>
  </si>
  <si>
    <t>Język obcy drugi cz 2. - laboratorium</t>
  </si>
  <si>
    <t>Konstruktywne rozwiązywanie konfliktów - warsztat</t>
  </si>
  <si>
    <t>Ochrona własności intelektualnej - wykład</t>
  </si>
  <si>
    <t>Instytucje Unii Europejskiej - wykład</t>
  </si>
  <si>
    <t>Internacjonalizacja przedsiębiorstw - projekt</t>
  </si>
  <si>
    <t>Negocjacje międzynarodowe - warsztat</t>
  </si>
  <si>
    <t>Dyplomacja i protokół dyplomatyczny - wykład</t>
  </si>
  <si>
    <t>Wypowiedzi publiczne - warsztat</t>
  </si>
  <si>
    <t>Regiony i samorządy w stosunkach międzynarodowych - ćwiczenia</t>
  </si>
  <si>
    <t>Język obcy pierwszy cz. 5. - laboratorium</t>
  </si>
  <si>
    <t>Język obcy drugi cz. 3 - laboratorium</t>
  </si>
  <si>
    <t>Język obcy drugi cz. 4 - laboratorium</t>
  </si>
  <si>
    <t>Projekt własnego przedsięwzięcia - projekt</t>
  </si>
  <si>
    <t>Moduł pozwala zrozumieć znaczenie dyplomacji we współczesnych stosunkach międzynarodowych, a także nabyć wiedzę o pragmatyce dyplomacji oraz umiejętność stosowania protokołu dyplomatycznego.</t>
  </si>
  <si>
    <t>Religie we współczesnym świecie - ćwiczenia</t>
  </si>
  <si>
    <t>Polityka migracyjna i azylowa RP - wykład</t>
  </si>
  <si>
    <t>Instytucje i organy odpowiedzialne za politykę migracyjną i azylową w Polsce - ćwiczenia</t>
  </si>
  <si>
    <t>Sposoby nabycia obywatelstwa RP - projekt</t>
  </si>
  <si>
    <t>Migracja zarobkowa w Polsce - projekt</t>
  </si>
  <si>
    <t>Polityka migracyjna i azylowa UE - wykład</t>
  </si>
  <si>
    <t>Instytucje i organy ochrony zewnętrznej granicy UE - wykład</t>
  </si>
  <si>
    <t>Instytucje i organy ochrony zewnętrznej granicy UE -  ćwiczenia</t>
  </si>
  <si>
    <t>Integracja cudzoziemców w UE - ćwiczenia</t>
  </si>
  <si>
    <t>Fundusze pomocowe - projekt</t>
  </si>
  <si>
    <t>M9. Prawne i ekonomiczne aspekty stosunków międzynarodowych</t>
  </si>
  <si>
    <t>Dzięki modułowi student zdobywa umiejętności z zakresu makroekonomii, rozumie funkcjonowanie organizacji i prawa międzynarodowego oraz koncepcję praw i wolności człowieka, a także potrafi analizować stosunki polityczne i gospodarcze na poziomie międzynaroodwym.</t>
  </si>
  <si>
    <t>p</t>
  </si>
  <si>
    <t>Studia stacjonarne</t>
  </si>
  <si>
    <t>Studia niestacjonarne</t>
  </si>
  <si>
    <t>Moduł stwarza możliwość poznania własnego stylu komunikowania się 
oraz uświadomienia barier utrudniających komunikację, zapewnia także podstawowe przygotowanie dotyczące bezpieczeństwa i higieny pracy oraz ochrony danych osobowych.</t>
  </si>
  <si>
    <t>Filozofia z etyką - wykład</t>
  </si>
  <si>
    <t>Status cudzoziemca w RP - ćwiczenia</t>
  </si>
  <si>
    <t>M6. Podstawy stosunków międzynarodowych</t>
  </si>
  <si>
    <t>M10. Wprowadzenie do badań społecznych cz. 1</t>
  </si>
  <si>
    <t>Moduł pozwala nabyć wiedzę i umiejętności w zakresie metod i technik badawczych oraz opracowania danych pozyskanych z badań.</t>
  </si>
  <si>
    <t>Wprowadzenie do badań społecznych cz. 1 - warsztat</t>
  </si>
  <si>
    <t>M14. Wprowadzenie do badań społecznych cz. 2</t>
  </si>
  <si>
    <t>Moduł pogłębia wiedzę i umiejętności w zakresie metod i technik badawczych oraz opracowania danych pozyskanych z badań.</t>
  </si>
  <si>
    <t>Wprowadzenie do badań społecznych cz. 2 - warsztat</t>
  </si>
  <si>
    <t>M11. S1. Biznes międzynarodowy i współpraca transgraniczna cz. 1</t>
  </si>
  <si>
    <t>M11. S2. Zarządzanie procesami migracyjnymi cz. 1
cz. 1</t>
  </si>
  <si>
    <t>M12. Kompetencje osobowościowe i społeczne cz.4</t>
  </si>
  <si>
    <t>M13. Integracja Europejska</t>
  </si>
  <si>
    <t>M15. S1. Biznes międzynarodowy i współpraca transgraniczna cz. 2</t>
  </si>
  <si>
    <t>M15. S2. Zarządzanie procesami migracyjnymi cz.2</t>
  </si>
  <si>
    <t>M16. Polityka zagraniczna i dyplomacja</t>
  </si>
  <si>
    <t>M17. Globalizacja i regionalizacja</t>
  </si>
  <si>
    <t>M18. Przygotowanie pracy dyplomowej i praktyka zawodowa cz. 1</t>
  </si>
  <si>
    <t>M19. Przygotowanie pracy dyplomowej i praktyka zawodowa cz. 2</t>
  </si>
  <si>
    <t>M20. Dyplomacja</t>
  </si>
  <si>
    <t>M7. Migracje, mobilność, kultura</t>
  </si>
  <si>
    <t xml:space="preserve">Dzięki modułowi student nabywa wiedzę i umięjętności z zakresu międzynarodowych stosunków kulturalnych, rozpoznaje wybrane wymiary kulturowe oraz ich wpływ na międzynarodowy marketing terytorialny. Ponadto student nabywa praktyczne umiętności z zakresu procesów migracyjnych we współczesnym świecie, ze szczególnym uwzglednieniem międzynarodowej ochrony uchodźców, w tym pomocy humanitarnej. </t>
  </si>
  <si>
    <t>Pomoc humanitarna i rozwojowa - ćwiczenia</t>
  </si>
  <si>
    <t>Mobilność, migracje - zmiana społeczna - wykład</t>
  </si>
  <si>
    <t>Zadania polityki społecznej w obszarze migracji i uchodźstwa - wykład</t>
  </si>
  <si>
    <t>Repatriacja, uchodźstwo, mniejszości narodowe i etniczne - teoria i stan obecny - wykład</t>
  </si>
  <si>
    <t>System gospodarczy UE - wykład</t>
  </si>
  <si>
    <t>System gospodarczy UE - ćwiczenia</t>
  </si>
  <si>
    <t>Wprowadzenie do postępowania administracyjnego - ćwiczenia</t>
  </si>
  <si>
    <t>Rynki i finanse międzynarodowe - ćwiczenia</t>
  </si>
  <si>
    <t>M3. Wprowadzenie do stosunków międzynarodowych</t>
  </si>
  <si>
    <t xml:space="preserve">Moduł wprowadza studenta w świat stosunków międzynarodowych; pozwala zrozumieć podstawowe zjawiska i procesy na poziomie ponadnarodowym. Dzięki modułowi student umie wskazać i interpretować związki pomiędzy jednostką a innymi podmiotami stosunków międzynarodowych. </t>
  </si>
  <si>
    <t>M4. Państwo, prawo, polityka</t>
  </si>
  <si>
    <t>Moduł pozwala nabyć wiedzę z zakresu głównych elementów systemu politycznego m. in. organów państwowych, partii politycznych, organizacji i grup społecznych, uczestniczących w działaniach politycznych danego państwa oraz  norm prawnych regulujących wzajemne stosunki pomiędzy nimi.</t>
  </si>
  <si>
    <t>Dzięki modułowi student rozumie funkcjonowanie organizacji i prawa międzynarodowego oraz międzynarodowej ochrony praw człowieka.</t>
  </si>
  <si>
    <t xml:space="preserve">Po module student rozumie i potrafi interpretować procesy globalizacyjne we współczesnym świecie, jak również towarzyszące im tendencje odśrodkowe; zna problemy rozwoju międzynarodowego oraz potrafi zastosować mechanizmy pomocy międzynarodowej dla ich rozwiązania.  </t>
  </si>
  <si>
    <t>Proces tworzenia programów integracyjnych cz. 1 - projekt</t>
  </si>
  <si>
    <t>Proces tworzenia programów integracyjnych cz. 2 - projekt</t>
  </si>
  <si>
    <t>Moduł pozwala nabyć wiedzę i umiejętności w zakresie zjawisk i procesów zachodzących w obszarze polskiej polityki migracyjnej i azylowej. Zapewnia także przygotowanie do tworzenia i realizacji programów integracyjnych, w tym w obszarze rynku pracy.</t>
  </si>
  <si>
    <t>Moduł pozwala nabyć wiedzę i umiejętności w zakresie zjawisk i procesów zachodzących w obszarze polityki migracyjnej i azylowej Unii Europejskiej. Zapewnia także przygotowanie do tworzenia i realizacji programów integracyjnych, w tym w obszarze rynku pracy.</t>
  </si>
  <si>
    <t>Praktyczne zastosowanie narzędzi sztucznej inteligencji - laboratorium</t>
  </si>
  <si>
    <t xml:space="preserve">Moduł rozwija kompetencje językowe, sprawność fizyczną oraz umiejętność zastosowania technologii informacyjnych w pracy. Moduł wprowadza do zagadnień związanych z ekonomią. 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</si>
  <si>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</si>
  <si>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</si>
  <si>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</si>
  <si>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</si>
  <si>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rozwija kompetencje językowe i umiejętności praktyczne studenta, kształtuje także postawy prospołeczne i odpowiedzialne wobec bezpieczeństwa jednostki i społeczeństwa. Student jest też przygotowany do napisania pracy dyplomowej.</t>
  </si>
  <si>
    <t>Współczesne systemy polityczne - wykład</t>
  </si>
  <si>
    <t>Współczesne systemy polityczne - ćwiczenia</t>
  </si>
  <si>
    <t>Fundusze strukturalne UE - projekt</t>
  </si>
  <si>
    <t>polski z elementami języka angielskiego</t>
  </si>
  <si>
    <t>polski z elementami języka rosyjskiego</t>
  </si>
  <si>
    <t>Zarządzanie projektami współpracy transgranicznej - projekt</t>
  </si>
  <si>
    <t>Planowanie scenariuszowe w stosunkach międzynarodowych - ćwiczenia</t>
  </si>
  <si>
    <t>Załacznik nr 2 do Programu studiów - Plan studiów dla kierunku Stosunki Międzynarodowe (nabór 2025/2026)</t>
  </si>
  <si>
    <t>Polityka bezpieczeństwa RP - wykład</t>
  </si>
  <si>
    <t>Polityka bezpieczeństwa RP - ćwiczenia</t>
  </si>
  <si>
    <t>Bezpieczeństwo informacyjne - wykład</t>
  </si>
  <si>
    <t>Bezpieczeństwo informacyjne - projekt</t>
  </si>
  <si>
    <t>Bezpieczeństwo energetyczne - wykład</t>
  </si>
  <si>
    <t>Bezpieczeństwo energetyczne - projekt</t>
  </si>
  <si>
    <t>M13. S3. Bezpieczeństwo miedzynarodowe cz.2</t>
  </si>
  <si>
    <t>Dzięki modułowi student poznaje główne teoorie bezpieczeństwa międzynarodowego. Student zapoznaje się z zagrożeniami bezpieczeństwa międzynarodowego oraz instytucjonalno-prawnymi ramami bezpieczeństwa</t>
  </si>
  <si>
    <t>Podstawy teorii bezpieczeństwa - wykład</t>
  </si>
  <si>
    <t>Podstawy teorii bezpieczeństwa - ćwiczenia</t>
  </si>
  <si>
    <t>Zagrożenia bezpieczeństwa miedzynarodowego - wykład</t>
  </si>
  <si>
    <t>Instytucjonalno-prawne ramy bezpieczeństwa - wykład</t>
  </si>
  <si>
    <t>Instytucjonalno-prawne ramy bezpieczeństwa - ćwiczenia</t>
  </si>
  <si>
    <t>M10. S3. Bezpieczeństwo międzynarodowe cz. 1
cz. 1</t>
  </si>
  <si>
    <t>Zarządzanie kryzysowe - projekt</t>
  </si>
  <si>
    <t xml:space="preserve"> Współczesne konflikty zbrojne - ćwiczenia</t>
  </si>
  <si>
    <t>Cyberbezpieczeństwo - laboratorium</t>
  </si>
  <si>
    <t>Dzięki modułowi student poznaje zagadnienia terroryzmu międzynarodowego, energetycznego, a także politykę migracyjną i azylową 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</si>
</sst>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2"/>
      <color indexed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0"/>
      <color indexed="10"/>
      <name val="Century Gothic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29" borderId="0" xfId="0" applyFont="1" applyFill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19" fillId="3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8" borderId="31" xfId="0" applyFont="1" applyFill="1" applyBorder="1" applyAlignment="1">
      <alignment horizontal="center" vertical="center" wrapText="1"/>
    </xf>
    <xf numFmtId="0" fontId="21" fillId="28" borderId="2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27" borderId="0" xfId="0" applyFont="1" applyFill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21" fillId="33" borderId="35" xfId="0" applyFont="1" applyFill="1" applyBorder="1" applyAlignment="1">
      <alignment horizontal="center" vertical="center" wrapText="1"/>
    </xf>
    <xf numFmtId="0" fontId="21" fillId="25" borderId="44" xfId="0" applyFont="1" applyFill="1" applyBorder="1" applyAlignment="1">
      <alignment horizontal="center" vertical="center" wrapText="1"/>
    </xf>
    <xf numFmtId="0" fontId="21" fillId="33" borderId="32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1" fillId="25" borderId="61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1" fillId="25" borderId="24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1" fillId="25" borderId="52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1" fillId="25" borderId="64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1" fillId="25" borderId="74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4" fillId="26" borderId="42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1" fillId="25" borderId="55" xfId="0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4" fillId="32" borderId="4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54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4" fillId="32" borderId="44" xfId="0" applyFont="1" applyFill="1" applyBorder="1" applyAlignment="1">
      <alignment horizontal="center" vertical="center" wrapText="1"/>
    </xf>
    <xf numFmtId="0" fontId="21" fillId="25" borderId="62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5" fillId="32" borderId="38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55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4" fillId="26" borderId="44" xfId="0" applyFont="1" applyFill="1" applyBorder="1" applyAlignment="1">
      <alignment horizontal="center" vertical="center" wrapText="1"/>
    </xf>
    <xf numFmtId="0" fontId="24" fillId="32" borderId="3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1" borderId="60" xfId="0" applyFont="1" applyFill="1" applyBorder="1" applyAlignment="1">
      <alignment horizontal="center" vertical="center" textRotation="90" wrapText="1"/>
    </xf>
    <xf numFmtId="0" fontId="27" fillId="33" borderId="13" xfId="0" applyFont="1" applyFill="1" applyBorder="1" applyAlignment="1">
      <alignment horizontal="center" vertical="center" wrapText="1"/>
    </xf>
    <xf numFmtId="0" fontId="21" fillId="33" borderId="52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21" fillId="33" borderId="64" xfId="0" applyFont="1" applyFill="1" applyBorder="1" applyAlignment="1">
      <alignment horizontal="center" vertical="center" wrapText="1"/>
    </xf>
    <xf numFmtId="0" fontId="21" fillId="33" borderId="61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50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10" fontId="21" fillId="25" borderId="36" xfId="0" applyNumberFormat="1" applyFont="1" applyFill="1" applyBorder="1" applyAlignment="1">
      <alignment horizontal="center" vertical="center" wrapText="1"/>
    </xf>
    <xf numFmtId="10" fontId="21" fillId="25" borderId="29" xfId="0" applyNumberFormat="1" applyFont="1" applyFill="1" applyBorder="1" applyAlignment="1">
      <alignment horizontal="center" vertical="center" wrapText="1"/>
    </xf>
    <xf numFmtId="10" fontId="21" fillId="25" borderId="62" xfId="0" applyNumberFormat="1" applyFont="1" applyFill="1" applyBorder="1" applyAlignment="1">
      <alignment horizontal="center" vertical="center" wrapText="1"/>
    </xf>
    <xf numFmtId="0" fontId="28" fillId="31" borderId="0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8" fillId="31" borderId="0" xfId="0" applyFont="1" applyFill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1" fillId="33" borderId="65" xfId="0" applyFont="1" applyFill="1" applyBorder="1" applyAlignment="1">
      <alignment horizontal="center" vertical="center" wrapText="1"/>
    </xf>
    <xf numFmtId="0" fontId="21" fillId="33" borderId="60" xfId="0" applyFont="1" applyFill="1" applyBorder="1" applyAlignment="1">
      <alignment horizontal="center" vertical="center" wrapText="1"/>
    </xf>
    <xf numFmtId="0" fontId="21" fillId="33" borderId="63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textRotation="90" wrapText="1"/>
    </xf>
    <xf numFmtId="0" fontId="24" fillId="0" borderId="46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1" fillId="33" borderId="62" xfId="0" applyFont="1" applyFill="1" applyBorder="1" applyAlignment="1">
      <alignment horizontal="center" vertical="center" wrapText="1"/>
    </xf>
    <xf numFmtId="0" fontId="25" fillId="0" borderId="77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8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4" fillId="0" borderId="42" xfId="0" applyFont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34" borderId="45" xfId="0" applyFont="1" applyFill="1" applyBorder="1" applyAlignment="1">
      <alignment horizontal="center" vertical="center" wrapText="1"/>
    </xf>
    <xf numFmtId="0" fontId="24" fillId="34" borderId="56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1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center" vertical="center" wrapText="1"/>
    </xf>
    <xf numFmtId="0" fontId="24" fillId="34" borderId="46" xfId="0" applyFont="1" applyFill="1" applyBorder="1" applyAlignment="1">
      <alignment horizontal="center" vertical="center" wrapText="1"/>
    </xf>
    <xf numFmtId="0" fontId="24" fillId="34" borderId="49" xfId="0" applyFont="1" applyFill="1" applyBorder="1" applyAlignment="1">
      <alignment horizontal="center" vertical="center" wrapText="1"/>
    </xf>
    <xf numFmtId="0" fontId="24" fillId="34" borderId="71" xfId="0" applyFont="1" applyFill="1" applyBorder="1" applyAlignment="1">
      <alignment horizontal="center" vertical="center" wrapText="1"/>
    </xf>
    <xf numFmtId="0" fontId="25" fillId="34" borderId="38" xfId="0" applyFont="1" applyFill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5" fillId="34" borderId="42" xfId="0" applyFont="1" applyFill="1" applyBorder="1" applyAlignment="1">
      <alignment horizontal="center" vertical="center" wrapText="1"/>
    </xf>
    <xf numFmtId="0" fontId="25" fillId="34" borderId="40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34" borderId="46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0" fontId="24" fillId="0" borderId="7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5" fillId="34" borderId="46" xfId="0" applyFont="1" applyFill="1" applyBorder="1" applyAlignment="1">
      <alignment horizontal="center" vertical="center" wrapText="1"/>
    </xf>
    <xf numFmtId="0" fontId="24" fillId="34" borderId="51" xfId="0" applyFont="1" applyFill="1" applyBorder="1" applyAlignment="1">
      <alignment horizontal="center" vertical="center" wrapText="1"/>
    </xf>
    <xf numFmtId="0" fontId="21" fillId="31" borderId="0" xfId="0" applyFont="1" applyFill="1" applyBorder="1" applyAlignment="1">
      <alignment horizontal="center" vertical="center" textRotation="90" wrapText="1"/>
    </xf>
    <xf numFmtId="0" fontId="25" fillId="31" borderId="38" xfId="0" applyFont="1" applyFill="1" applyBorder="1" applyAlignment="1">
      <alignment horizontal="center" vertical="center" wrapText="1"/>
    </xf>
    <xf numFmtId="0" fontId="24" fillId="31" borderId="38" xfId="0" applyFont="1" applyFill="1" applyBorder="1" applyAlignment="1">
      <alignment horizontal="center" vertical="center" wrapText="1"/>
    </xf>
    <xf numFmtId="0" fontId="25" fillId="31" borderId="42" xfId="0" applyFont="1" applyFill="1" applyBorder="1" applyAlignment="1">
      <alignment horizontal="center" vertical="center" wrapText="1"/>
    </xf>
    <xf numFmtId="0" fontId="24" fillId="31" borderId="42" xfId="0" applyFont="1" applyFill="1" applyBorder="1" applyAlignment="1">
      <alignment horizontal="center" vertical="center" wrapText="1"/>
    </xf>
    <xf numFmtId="0" fontId="25" fillId="31" borderId="40" xfId="0" applyFont="1" applyFill="1" applyBorder="1" applyAlignment="1">
      <alignment horizontal="center" vertical="center" wrapText="1"/>
    </xf>
    <xf numFmtId="0" fontId="24" fillId="31" borderId="40" xfId="0" applyFont="1" applyFill="1" applyBorder="1" applyAlignment="1">
      <alignment horizontal="center" vertical="center" wrapText="1"/>
    </xf>
    <xf numFmtId="0" fontId="24" fillId="34" borderId="37" xfId="0" applyFont="1" applyFill="1" applyBorder="1" applyAlignment="1">
      <alignment horizontal="center" vertical="center" wrapText="1"/>
    </xf>
    <xf numFmtId="0" fontId="24" fillId="34" borderId="39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21" fillId="25" borderId="29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5" fillId="34" borderId="44" xfId="0" applyFont="1" applyFill="1" applyBorder="1" applyAlignment="1">
      <alignment horizontal="center" vertical="center" wrapText="1"/>
    </xf>
    <xf numFmtId="0" fontId="25" fillId="31" borderId="77" xfId="0" applyFont="1" applyFill="1" applyBorder="1" applyAlignment="1">
      <alignment horizontal="center" vertical="center" wrapText="1"/>
    </xf>
    <xf numFmtId="0" fontId="25" fillId="31" borderId="79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center" vertical="center" wrapText="1"/>
    </xf>
    <xf numFmtId="0" fontId="25" fillId="31" borderId="78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4" fillId="31" borderId="77" xfId="0" applyFont="1" applyFill="1" applyBorder="1" applyAlignment="1">
      <alignment horizontal="center" vertical="center" wrapText="1"/>
    </xf>
    <xf numFmtId="0" fontId="24" fillId="31" borderId="79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4" fillId="31" borderId="78" xfId="0" applyFont="1" applyFill="1" applyBorder="1" applyAlignment="1">
      <alignment horizontal="center" vertical="center" wrapText="1"/>
    </xf>
    <xf numFmtId="0" fontId="21" fillId="33" borderId="75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5" fillId="34" borderId="77" xfId="0" applyFont="1" applyFill="1" applyBorder="1" applyAlignment="1">
      <alignment horizontal="center" vertical="center" wrapText="1"/>
    </xf>
    <xf numFmtId="0" fontId="25" fillId="34" borderId="37" xfId="0" applyFont="1" applyFill="1" applyBorder="1" applyAlignment="1">
      <alignment horizontal="center" vertical="center" wrapText="1"/>
    </xf>
    <xf numFmtId="0" fontId="25" fillId="34" borderId="79" xfId="0" applyFont="1" applyFill="1" applyBorder="1" applyAlignment="1">
      <alignment horizontal="center" vertical="center" wrapText="1"/>
    </xf>
    <xf numFmtId="0" fontId="25" fillId="34" borderId="41" xfId="0" applyFont="1" applyFill="1" applyBorder="1" applyAlignment="1">
      <alignment horizontal="center" vertical="center" wrapText="1"/>
    </xf>
    <xf numFmtId="0" fontId="25" fillId="31" borderId="67" xfId="0" applyFont="1" applyFill="1" applyBorder="1" applyAlignment="1">
      <alignment horizontal="center" vertical="center" wrapText="1"/>
    </xf>
    <xf numFmtId="0" fontId="25" fillId="31" borderId="66" xfId="0" applyFont="1" applyFill="1" applyBorder="1" applyAlignment="1">
      <alignment horizontal="center" vertical="center" wrapText="1"/>
    </xf>
    <xf numFmtId="0" fontId="25" fillId="31" borderId="68" xfId="0" applyFont="1" applyFill="1" applyBorder="1" applyAlignment="1">
      <alignment horizontal="center" vertical="center" wrapText="1"/>
    </xf>
    <xf numFmtId="0" fontId="25" fillId="34" borderId="69" xfId="0" applyFont="1" applyFill="1" applyBorder="1" applyAlignment="1">
      <alignment horizontal="center" vertical="center" wrapText="1"/>
    </xf>
    <xf numFmtId="0" fontId="25" fillId="34" borderId="70" xfId="0" applyFont="1" applyFill="1" applyBorder="1" applyAlignment="1">
      <alignment horizontal="center" vertical="center" wrapText="1"/>
    </xf>
    <xf numFmtId="0" fontId="25" fillId="34" borderId="58" xfId="0" applyFont="1" applyFill="1" applyBorder="1" applyAlignment="1">
      <alignment horizontal="center" vertical="center" wrapText="1"/>
    </xf>
    <xf numFmtId="0" fontId="24" fillId="34" borderId="43" xfId="0" applyFont="1" applyFill="1" applyBorder="1" applyAlignment="1">
      <alignment horizontal="center" vertical="center" wrapText="1"/>
    </xf>
    <xf numFmtId="0" fontId="24" fillId="34" borderId="48" xfId="0" applyFont="1" applyFill="1" applyBorder="1" applyAlignment="1">
      <alignment horizontal="center" vertical="center" wrapText="1"/>
    </xf>
    <xf numFmtId="0" fontId="24" fillId="34" borderId="34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46" xfId="0" applyFont="1" applyFill="1" applyBorder="1" applyAlignment="1">
      <alignment horizontal="center" vertical="center" wrapText="1"/>
    </xf>
    <xf numFmtId="0" fontId="21" fillId="24" borderId="62" xfId="0" applyFont="1" applyFill="1" applyBorder="1" applyAlignment="1">
      <alignment horizontal="center" vertical="center" wrapText="1"/>
    </xf>
    <xf numFmtId="0" fontId="21" fillId="24" borderId="32" xfId="0" applyFont="1" applyFill="1" applyBorder="1" applyAlignment="1">
      <alignment horizontal="center" vertical="center" wrapText="1"/>
    </xf>
    <xf numFmtId="0" fontId="21" fillId="24" borderId="36" xfId="0" applyFont="1" applyFill="1" applyBorder="1" applyAlignment="1">
      <alignment horizontal="center" vertical="center" wrapText="1"/>
    </xf>
    <xf numFmtId="0" fontId="24" fillId="34" borderId="72" xfId="0" applyFont="1" applyFill="1" applyBorder="1" applyAlignment="1">
      <alignment horizontal="center" vertical="center" wrapText="1"/>
    </xf>
    <xf numFmtId="0" fontId="24" fillId="34" borderId="66" xfId="0" applyFont="1" applyFill="1" applyBorder="1" applyAlignment="1">
      <alignment horizontal="center" vertical="center" wrapText="1"/>
    </xf>
    <xf numFmtId="0" fontId="24" fillId="34" borderId="73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5" fillId="34" borderId="67" xfId="0" applyFont="1" applyFill="1" applyBorder="1" applyAlignment="1">
      <alignment horizontal="center" vertical="center" wrapText="1"/>
    </xf>
    <xf numFmtId="0" fontId="25" fillId="34" borderId="66" xfId="0" applyFont="1" applyFill="1" applyBorder="1" applyAlignment="1">
      <alignment horizontal="center" vertical="center" wrapText="1"/>
    </xf>
    <xf numFmtId="0" fontId="25" fillId="34" borderId="68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23" xfId="0" applyFont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29" xfId="0" applyFont="1" applyBorder="1" applyAlignment="1">
      <alignment horizontal="center" vertical="center" textRotation="90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3" fillId="25" borderId="57" xfId="0" applyFont="1" applyFill="1" applyBorder="1" applyAlignment="1">
      <alignment horizontal="center" vertical="center" wrapText="1"/>
    </xf>
    <xf numFmtId="0" fontId="23" fillId="25" borderId="53" xfId="0" applyFont="1" applyFill="1" applyBorder="1" applyAlignment="1">
      <alignment horizontal="center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textRotation="90" wrapText="1"/>
    </xf>
    <xf numFmtId="0" fontId="21" fillId="0" borderId="10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 wrapText="1"/>
    </xf>
    <xf numFmtId="0" fontId="24" fillId="0" borderId="72" xfId="0" applyFont="1" applyFill="1" applyBorder="1" applyAlignment="1">
      <alignment horizontal="center" vertical="center" wrapText="1"/>
    </xf>
    <xf numFmtId="0" fontId="25" fillId="34" borderId="73" xfId="0" applyFont="1" applyFill="1" applyBorder="1" applyAlignment="1">
      <alignment horizontal="center" vertical="center" wrapText="1"/>
    </xf>
    <xf numFmtId="0" fontId="21" fillId="24" borderId="57" xfId="0" applyFont="1" applyFill="1" applyBorder="1" applyAlignment="1">
      <alignment horizontal="center" vertical="center" wrapText="1"/>
    </xf>
    <xf numFmtId="0" fontId="21" fillId="24" borderId="53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44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99"/>
      <color rgb="FFCC99FF"/>
      <color rgb="FF79D7F5"/>
      <color rgb="FF74D7FA"/>
      <color rgb="FF79CCF5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5"/>
  <sheetViews>
    <sheetView tabSelected="1" view="pageBreakPreview" zoomScale="70" zoomScaleNormal="78" zoomScaleSheetLayoutView="70" zoomScalePageLayoutView="48" workbookViewId="0">
      <selection sqref="A1:G1"/>
    </sheetView>
  </sheetViews>
  <sheetFormatPr defaultColWidth="9.109375" defaultRowHeight="13.2" x14ac:dyDescent="0.3"/>
  <cols>
    <col min="1" max="1" width="21.5546875" style="1" customWidth="1"/>
    <col min="2" max="2" width="36.5546875" style="1" customWidth="1"/>
    <col min="3" max="3" width="41.33203125" style="1" customWidth="1"/>
    <col min="4" max="6" width="14.109375" style="1" customWidth="1"/>
    <col min="7" max="7" width="24.109375" style="1" customWidth="1"/>
    <col min="8" max="8" width="10.109375" style="1" customWidth="1"/>
    <col min="9" max="9" width="8.77734375" style="1" customWidth="1"/>
    <col min="10" max="10" width="8.6640625" style="1" customWidth="1"/>
    <col min="11" max="11" width="8" style="1" customWidth="1"/>
    <col min="12" max="12" width="8.33203125" style="1" customWidth="1"/>
    <col min="13" max="15" width="6.88671875" style="1" customWidth="1"/>
    <col min="16" max="16" width="8.33203125" style="1" customWidth="1"/>
    <col min="17" max="17" width="8.44140625" style="1" customWidth="1"/>
    <col min="18" max="18" width="9.6640625" style="1" customWidth="1"/>
    <col min="19" max="19" width="10" style="1" customWidth="1"/>
    <col min="20" max="20" width="7.44140625" style="1" customWidth="1"/>
    <col min="21" max="21" width="7.88671875" style="1" customWidth="1"/>
    <col min="22" max="22" width="7.6640625" style="1" customWidth="1"/>
    <col min="23" max="23" width="7.5546875" style="1" customWidth="1"/>
    <col min="24" max="26" width="6.5546875" style="1" customWidth="1"/>
    <col min="27" max="27" width="7.6640625" style="1" customWidth="1"/>
    <col min="28" max="28" width="9.109375" style="1" customWidth="1"/>
    <col min="29" max="29" width="10.6640625" style="1" customWidth="1"/>
    <col min="30" max="30" width="9.77734375" style="1" customWidth="1"/>
    <col min="31" max="16384" width="9.109375" style="1"/>
  </cols>
  <sheetData>
    <row r="1" spans="1:30" ht="27" customHeight="1" x14ac:dyDescent="0.3">
      <c r="A1" s="329" t="s">
        <v>213</v>
      </c>
      <c r="B1" s="329"/>
      <c r="C1" s="329"/>
      <c r="D1" s="329"/>
      <c r="E1" s="329"/>
      <c r="F1" s="329"/>
      <c r="G1" s="329"/>
    </row>
    <row r="2" spans="1:30" ht="66" customHeight="1" x14ac:dyDescent="0.3">
      <c r="A2" s="331" t="s">
        <v>81</v>
      </c>
      <c r="B2" s="331"/>
      <c r="C2" s="331"/>
      <c r="D2" s="331"/>
      <c r="E2" s="331"/>
      <c r="F2" s="331"/>
      <c r="G2" s="2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30.75" customHeight="1" thickBot="1" x14ac:dyDescent="0.35">
      <c r="A3" s="332" t="s">
        <v>13</v>
      </c>
      <c r="B3" s="332"/>
      <c r="C3" s="332"/>
      <c r="D3" s="332"/>
      <c r="E3" s="332"/>
      <c r="F3" s="33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25.8" customHeight="1" thickBot="1" x14ac:dyDescent="0.35">
      <c r="A4" s="27"/>
      <c r="B4" s="27"/>
      <c r="C4" s="27"/>
      <c r="D4" s="27"/>
      <c r="E4" s="27"/>
      <c r="F4" s="27"/>
      <c r="G4" s="27"/>
      <c r="H4" s="27"/>
      <c r="I4" s="314" t="s">
        <v>156</v>
      </c>
      <c r="J4" s="315"/>
      <c r="K4" s="315"/>
      <c r="L4" s="315"/>
      <c r="M4" s="315"/>
      <c r="N4" s="315"/>
      <c r="O4" s="315"/>
      <c r="P4" s="315"/>
      <c r="Q4" s="315"/>
      <c r="R4" s="315"/>
      <c r="S4" s="316"/>
      <c r="T4" s="314" t="s">
        <v>157</v>
      </c>
      <c r="U4" s="315"/>
      <c r="V4" s="315"/>
      <c r="W4" s="315"/>
      <c r="X4" s="315"/>
      <c r="Y4" s="315"/>
      <c r="Z4" s="315"/>
      <c r="AA4" s="315"/>
      <c r="AB4" s="315"/>
      <c r="AC4" s="315"/>
      <c r="AD4" s="316"/>
    </row>
    <row r="5" spans="1:30" ht="75" customHeight="1" thickBot="1" x14ac:dyDescent="0.35">
      <c r="A5" s="20" t="s">
        <v>0</v>
      </c>
      <c r="B5" s="21" t="s">
        <v>6</v>
      </c>
      <c r="C5" s="21" t="s">
        <v>1</v>
      </c>
      <c r="D5" s="21" t="s">
        <v>24</v>
      </c>
      <c r="E5" s="21" t="s">
        <v>101</v>
      </c>
      <c r="F5" s="21" t="s">
        <v>73</v>
      </c>
      <c r="G5" s="22" t="s">
        <v>90</v>
      </c>
      <c r="H5" s="28"/>
      <c r="I5" s="29" t="s">
        <v>16</v>
      </c>
      <c r="J5" s="30" t="s">
        <v>17</v>
      </c>
      <c r="K5" s="31" t="s">
        <v>18</v>
      </c>
      <c r="L5" s="31" t="s">
        <v>19</v>
      </c>
      <c r="M5" s="31" t="s">
        <v>20</v>
      </c>
      <c r="N5" s="31" t="s">
        <v>21</v>
      </c>
      <c r="O5" s="31" t="s">
        <v>22</v>
      </c>
      <c r="P5" s="33" t="s">
        <v>31</v>
      </c>
      <c r="Q5" s="34" t="s">
        <v>55</v>
      </c>
      <c r="R5" s="29" t="s">
        <v>57</v>
      </c>
      <c r="S5" s="35" t="s">
        <v>56</v>
      </c>
      <c r="T5" s="36" t="s">
        <v>16</v>
      </c>
      <c r="U5" s="30" t="s">
        <v>17</v>
      </c>
      <c r="V5" s="31" t="s">
        <v>18</v>
      </c>
      <c r="W5" s="31" t="s">
        <v>19</v>
      </c>
      <c r="X5" s="31" t="s">
        <v>20</v>
      </c>
      <c r="Y5" s="31" t="s">
        <v>21</v>
      </c>
      <c r="Z5" s="31" t="s">
        <v>22</v>
      </c>
      <c r="AA5" s="31" t="s">
        <v>31</v>
      </c>
      <c r="AB5" s="32" t="s">
        <v>55</v>
      </c>
      <c r="AC5" s="29" t="s">
        <v>57</v>
      </c>
      <c r="AD5" s="35" t="s">
        <v>56</v>
      </c>
    </row>
    <row r="6" spans="1:30" ht="17.25" customHeight="1" thickBot="1" x14ac:dyDescent="0.35">
      <c r="A6" s="285" t="s">
        <v>7</v>
      </c>
      <c r="B6" s="286"/>
      <c r="C6" s="286"/>
      <c r="D6" s="286"/>
      <c r="E6" s="286"/>
      <c r="F6" s="286"/>
      <c r="G6" s="287"/>
      <c r="H6" s="317" t="s">
        <v>23</v>
      </c>
      <c r="I6" s="37">
        <f t="shared" ref="I6:AD6" si="0">SUM(I7:I27)</f>
        <v>30</v>
      </c>
      <c r="J6" s="37">
        <f t="shared" si="0"/>
        <v>145</v>
      </c>
      <c r="K6" s="37">
        <f t="shared" si="0"/>
        <v>180</v>
      </c>
      <c r="L6" s="37">
        <f t="shared" si="0"/>
        <v>45</v>
      </c>
      <c r="M6" s="37">
        <f t="shared" si="0"/>
        <v>0</v>
      </c>
      <c r="N6" s="37">
        <f t="shared" si="0"/>
        <v>15</v>
      </c>
      <c r="O6" s="37">
        <f t="shared" si="0"/>
        <v>0</v>
      </c>
      <c r="P6" s="37">
        <f t="shared" si="0"/>
        <v>0</v>
      </c>
      <c r="Q6" s="37">
        <f t="shared" si="0"/>
        <v>400</v>
      </c>
      <c r="R6" s="37">
        <f t="shared" si="0"/>
        <v>385</v>
      </c>
      <c r="S6" s="37">
        <f t="shared" si="0"/>
        <v>785</v>
      </c>
      <c r="T6" s="37">
        <f t="shared" si="0"/>
        <v>30</v>
      </c>
      <c r="U6" s="37">
        <f t="shared" si="0"/>
        <v>85</v>
      </c>
      <c r="V6" s="37">
        <f t="shared" si="0"/>
        <v>85</v>
      </c>
      <c r="W6" s="37">
        <f t="shared" si="0"/>
        <v>45</v>
      </c>
      <c r="X6" s="37">
        <f t="shared" si="0"/>
        <v>0</v>
      </c>
      <c r="Y6" s="37">
        <f t="shared" si="0"/>
        <v>10</v>
      </c>
      <c r="Z6" s="37">
        <f t="shared" si="0"/>
        <v>0</v>
      </c>
      <c r="AA6" s="37">
        <f t="shared" si="0"/>
        <v>0</v>
      </c>
      <c r="AB6" s="37">
        <f t="shared" si="0"/>
        <v>530</v>
      </c>
      <c r="AC6" s="37">
        <f t="shared" si="0"/>
        <v>225</v>
      </c>
      <c r="AD6" s="37">
        <f t="shared" si="0"/>
        <v>755</v>
      </c>
    </row>
    <row r="7" spans="1:30" ht="36.6" customHeight="1" x14ac:dyDescent="0.3">
      <c r="A7" s="296" t="s">
        <v>2</v>
      </c>
      <c r="B7" s="292" t="s">
        <v>158</v>
      </c>
      <c r="C7" s="9" t="s">
        <v>105</v>
      </c>
      <c r="D7" s="12" t="s">
        <v>28</v>
      </c>
      <c r="E7" s="38" t="s">
        <v>102</v>
      </c>
      <c r="F7" s="38" t="s">
        <v>76</v>
      </c>
      <c r="G7" s="39" t="s">
        <v>86</v>
      </c>
      <c r="H7" s="306"/>
      <c r="I7" s="40">
        <v>1</v>
      </c>
      <c r="J7" s="41"/>
      <c r="K7" s="42"/>
      <c r="L7" s="42"/>
      <c r="M7" s="42"/>
      <c r="N7" s="42">
        <v>15</v>
      </c>
      <c r="O7" s="42"/>
      <c r="P7" s="42"/>
      <c r="Q7" s="43">
        <f>I7*25-R7</f>
        <v>10</v>
      </c>
      <c r="R7" s="44">
        <f t="shared" ref="R7:R27" si="1">SUM(J7:P7)</f>
        <v>15</v>
      </c>
      <c r="S7" s="45">
        <f t="shared" ref="S7:S27" si="2">SUM(J7:Q7)</f>
        <v>25</v>
      </c>
      <c r="T7" s="40">
        <v>1</v>
      </c>
      <c r="U7" s="41"/>
      <c r="V7" s="42"/>
      <c r="W7" s="42"/>
      <c r="X7" s="42"/>
      <c r="Y7" s="42">
        <v>10</v>
      </c>
      <c r="Z7" s="42"/>
      <c r="AA7" s="42"/>
      <c r="AB7" s="43">
        <f>T7*25-AC7</f>
        <v>15</v>
      </c>
      <c r="AC7" s="44">
        <f t="shared" ref="AC7:AC12" si="3">SUM(U7:AA7)</f>
        <v>10</v>
      </c>
      <c r="AD7" s="45">
        <f t="shared" ref="AD7:AD27" si="4">SUM(U7:AB7)</f>
        <v>25</v>
      </c>
    </row>
    <row r="8" spans="1:30" ht="38.4" customHeight="1" x14ac:dyDescent="0.3">
      <c r="A8" s="297"/>
      <c r="B8" s="293"/>
      <c r="C8" s="10" t="s">
        <v>106</v>
      </c>
      <c r="D8" s="13" t="s">
        <v>66</v>
      </c>
      <c r="E8" s="46" t="s">
        <v>102</v>
      </c>
      <c r="F8" s="46" t="s">
        <v>75</v>
      </c>
      <c r="G8" s="47" t="s">
        <v>86</v>
      </c>
      <c r="H8" s="306"/>
      <c r="I8" s="48">
        <v>1</v>
      </c>
      <c r="J8" s="49">
        <v>5</v>
      </c>
      <c r="K8" s="24"/>
      <c r="L8" s="24"/>
      <c r="M8" s="24"/>
      <c r="N8" s="24"/>
      <c r="O8" s="24"/>
      <c r="P8" s="24"/>
      <c r="Q8" s="50">
        <f>I8*25-R8</f>
        <v>20</v>
      </c>
      <c r="R8" s="51">
        <f t="shared" si="1"/>
        <v>5</v>
      </c>
      <c r="S8" s="52">
        <f t="shared" si="2"/>
        <v>25</v>
      </c>
      <c r="T8" s="48">
        <v>1</v>
      </c>
      <c r="U8" s="49">
        <v>5</v>
      </c>
      <c r="V8" s="24"/>
      <c r="W8" s="24"/>
      <c r="X8" s="24"/>
      <c r="Y8" s="24"/>
      <c r="Z8" s="24"/>
      <c r="AA8" s="24"/>
      <c r="AB8" s="50">
        <f>T8*25-AC8</f>
        <v>20</v>
      </c>
      <c r="AC8" s="51">
        <f t="shared" si="3"/>
        <v>5</v>
      </c>
      <c r="AD8" s="53">
        <f t="shared" si="4"/>
        <v>25</v>
      </c>
    </row>
    <row r="9" spans="1:30" ht="33.6" customHeight="1" thickBot="1" x14ac:dyDescent="0.35">
      <c r="A9" s="299"/>
      <c r="B9" s="294"/>
      <c r="C9" s="179" t="s">
        <v>107</v>
      </c>
      <c r="D9" s="179" t="s">
        <v>66</v>
      </c>
      <c r="E9" s="65" t="s">
        <v>102</v>
      </c>
      <c r="F9" s="65" t="s">
        <v>76</v>
      </c>
      <c r="G9" s="84" t="s">
        <v>86</v>
      </c>
      <c r="H9" s="306"/>
      <c r="I9" s="72">
        <v>0</v>
      </c>
      <c r="J9" s="56">
        <v>5</v>
      </c>
      <c r="K9" s="57"/>
      <c r="L9" s="57"/>
      <c r="M9" s="57"/>
      <c r="N9" s="57"/>
      <c r="O9" s="57"/>
      <c r="P9" s="57"/>
      <c r="Q9" s="58"/>
      <c r="R9" s="82">
        <f t="shared" si="1"/>
        <v>5</v>
      </c>
      <c r="S9" s="80">
        <f t="shared" si="2"/>
        <v>5</v>
      </c>
      <c r="T9" s="72">
        <v>0</v>
      </c>
      <c r="U9" s="56">
        <v>5</v>
      </c>
      <c r="V9" s="57"/>
      <c r="W9" s="57"/>
      <c r="X9" s="57"/>
      <c r="Y9" s="57"/>
      <c r="Z9" s="57"/>
      <c r="AA9" s="57"/>
      <c r="AB9" s="58"/>
      <c r="AC9" s="82">
        <f t="shared" si="3"/>
        <v>5</v>
      </c>
      <c r="AD9" s="61">
        <f t="shared" si="4"/>
        <v>5</v>
      </c>
    </row>
    <row r="10" spans="1:30" ht="34.5" customHeight="1" x14ac:dyDescent="0.3">
      <c r="A10" s="296" t="s">
        <v>3</v>
      </c>
      <c r="B10" s="292" t="s">
        <v>200</v>
      </c>
      <c r="C10" s="177" t="s">
        <v>108</v>
      </c>
      <c r="D10" s="177" t="s">
        <v>28</v>
      </c>
      <c r="E10" s="177" t="s">
        <v>103</v>
      </c>
      <c r="F10" s="177" t="s">
        <v>76</v>
      </c>
      <c r="G10" s="39" t="s">
        <v>87</v>
      </c>
      <c r="H10" s="306"/>
      <c r="I10" s="45">
        <v>2</v>
      </c>
      <c r="J10" s="156"/>
      <c r="K10" s="42"/>
      <c r="L10" s="42">
        <v>30</v>
      </c>
      <c r="M10" s="42"/>
      <c r="N10" s="42"/>
      <c r="O10" s="42"/>
      <c r="P10" s="42"/>
      <c r="Q10" s="139">
        <f>I10*25-R10</f>
        <v>20</v>
      </c>
      <c r="R10" s="40">
        <f t="shared" si="1"/>
        <v>30</v>
      </c>
      <c r="S10" s="45">
        <f t="shared" si="2"/>
        <v>50</v>
      </c>
      <c r="T10" s="44">
        <v>2</v>
      </c>
      <c r="U10" s="156"/>
      <c r="V10" s="42"/>
      <c r="W10" s="42">
        <v>30</v>
      </c>
      <c r="X10" s="42"/>
      <c r="Y10" s="42"/>
      <c r="Z10" s="42"/>
      <c r="AA10" s="42"/>
      <c r="AB10" s="139">
        <f t="shared" ref="AB10:AB27" si="5">T10*25-AC10</f>
        <v>20</v>
      </c>
      <c r="AC10" s="45">
        <f t="shared" si="3"/>
        <v>30</v>
      </c>
      <c r="AD10" s="44">
        <f t="shared" si="4"/>
        <v>50</v>
      </c>
    </row>
    <row r="11" spans="1:30" ht="28.95" customHeight="1" x14ac:dyDescent="0.3">
      <c r="A11" s="297"/>
      <c r="B11" s="293"/>
      <c r="C11" s="178" t="s">
        <v>109</v>
      </c>
      <c r="D11" s="178" t="s">
        <v>28</v>
      </c>
      <c r="E11" s="178" t="s">
        <v>209</v>
      </c>
      <c r="F11" s="178" t="s">
        <v>25</v>
      </c>
      <c r="G11" s="47" t="s">
        <v>86</v>
      </c>
      <c r="H11" s="306"/>
      <c r="I11" s="52">
        <v>1</v>
      </c>
      <c r="J11" s="137">
        <v>15</v>
      </c>
      <c r="K11" s="183"/>
      <c r="L11" s="183"/>
      <c r="M11" s="183"/>
      <c r="N11" s="183"/>
      <c r="O11" s="183"/>
      <c r="P11" s="183"/>
      <c r="Q11" s="140">
        <f>I11*25-R11</f>
        <v>10</v>
      </c>
      <c r="R11" s="64">
        <f t="shared" si="1"/>
        <v>15</v>
      </c>
      <c r="S11" s="52">
        <f t="shared" si="2"/>
        <v>25</v>
      </c>
      <c r="T11" s="51">
        <v>1</v>
      </c>
      <c r="U11" s="137">
        <v>15</v>
      </c>
      <c r="V11" s="183"/>
      <c r="W11" s="183"/>
      <c r="X11" s="183"/>
      <c r="Y11" s="183"/>
      <c r="Z11" s="183"/>
      <c r="AA11" s="183"/>
      <c r="AB11" s="140">
        <f t="shared" si="5"/>
        <v>10</v>
      </c>
      <c r="AC11" s="52">
        <f t="shared" si="3"/>
        <v>15</v>
      </c>
      <c r="AD11" s="51">
        <f t="shared" si="4"/>
        <v>25</v>
      </c>
    </row>
    <row r="12" spans="1:30" ht="28.95" customHeight="1" x14ac:dyDescent="0.3">
      <c r="A12" s="297"/>
      <c r="B12" s="293"/>
      <c r="C12" s="178" t="s">
        <v>62</v>
      </c>
      <c r="D12" s="178" t="s">
        <v>28</v>
      </c>
      <c r="E12" s="178" t="s">
        <v>102</v>
      </c>
      <c r="F12" s="178" t="s">
        <v>25</v>
      </c>
      <c r="G12" s="47" t="s">
        <v>86</v>
      </c>
      <c r="H12" s="306"/>
      <c r="I12" s="52">
        <v>1</v>
      </c>
      <c r="J12" s="137"/>
      <c r="K12" s="183">
        <v>15</v>
      </c>
      <c r="L12" s="183"/>
      <c r="M12" s="183"/>
      <c r="N12" s="183"/>
      <c r="O12" s="183"/>
      <c r="P12" s="183"/>
      <c r="Q12" s="140">
        <f>I12*25-R12</f>
        <v>10</v>
      </c>
      <c r="R12" s="64">
        <f t="shared" si="1"/>
        <v>15</v>
      </c>
      <c r="S12" s="52">
        <f t="shared" si="2"/>
        <v>25</v>
      </c>
      <c r="T12" s="51">
        <v>1</v>
      </c>
      <c r="U12" s="137"/>
      <c r="V12" s="183">
        <v>15</v>
      </c>
      <c r="W12" s="183"/>
      <c r="X12" s="183"/>
      <c r="Y12" s="183"/>
      <c r="Z12" s="183"/>
      <c r="AA12" s="183"/>
      <c r="AB12" s="140">
        <f t="shared" si="5"/>
        <v>10</v>
      </c>
      <c r="AC12" s="52">
        <f t="shared" si="3"/>
        <v>15</v>
      </c>
      <c r="AD12" s="51">
        <f t="shared" si="4"/>
        <v>25</v>
      </c>
    </row>
    <row r="13" spans="1:30" ht="24.6" customHeight="1" x14ac:dyDescent="0.3">
      <c r="A13" s="297"/>
      <c r="B13" s="293"/>
      <c r="C13" s="178" t="s">
        <v>110</v>
      </c>
      <c r="D13" s="178" t="s">
        <v>66</v>
      </c>
      <c r="E13" s="178" t="s">
        <v>102</v>
      </c>
      <c r="F13" s="178" t="s">
        <v>76</v>
      </c>
      <c r="G13" s="47" t="s">
        <v>86</v>
      </c>
      <c r="H13" s="306"/>
      <c r="I13" s="52">
        <v>0</v>
      </c>
      <c r="J13" s="137"/>
      <c r="K13" s="183">
        <v>30</v>
      </c>
      <c r="L13" s="183"/>
      <c r="M13" s="183"/>
      <c r="N13" s="183"/>
      <c r="O13" s="183"/>
      <c r="P13" s="183"/>
      <c r="Q13" s="140"/>
      <c r="R13" s="64">
        <f t="shared" si="1"/>
        <v>30</v>
      </c>
      <c r="S13" s="52">
        <f t="shared" si="2"/>
        <v>30</v>
      </c>
      <c r="T13" s="51">
        <v>0</v>
      </c>
      <c r="U13" s="137"/>
      <c r="V13" s="178"/>
      <c r="W13" s="183"/>
      <c r="X13" s="183"/>
      <c r="Y13" s="183"/>
      <c r="Z13" s="183"/>
      <c r="AA13" s="183"/>
      <c r="AB13" s="140">
        <f t="shared" si="5"/>
        <v>0</v>
      </c>
      <c r="AC13" s="52">
        <v>0</v>
      </c>
      <c r="AD13" s="51">
        <f t="shared" si="4"/>
        <v>0</v>
      </c>
    </row>
    <row r="14" spans="1:30" ht="30.6" customHeight="1" thickBot="1" x14ac:dyDescent="0.35">
      <c r="A14" s="297"/>
      <c r="B14" s="293"/>
      <c r="C14" s="178" t="s">
        <v>111</v>
      </c>
      <c r="D14" s="178" t="s">
        <v>28</v>
      </c>
      <c r="E14" s="178" t="s">
        <v>102</v>
      </c>
      <c r="F14" s="178" t="s">
        <v>76</v>
      </c>
      <c r="G14" s="47" t="s">
        <v>86</v>
      </c>
      <c r="H14" s="306"/>
      <c r="I14" s="52">
        <v>1</v>
      </c>
      <c r="J14" s="137"/>
      <c r="K14" s="183"/>
      <c r="L14" s="183">
        <v>15</v>
      </c>
      <c r="M14" s="183"/>
      <c r="N14" s="183"/>
      <c r="O14" s="183"/>
      <c r="P14" s="183"/>
      <c r="Q14" s="140">
        <f t="shared" ref="Q14:Q27" si="6">I14*25-R14</f>
        <v>10</v>
      </c>
      <c r="R14" s="64">
        <f t="shared" si="1"/>
        <v>15</v>
      </c>
      <c r="S14" s="52">
        <f t="shared" si="2"/>
        <v>25</v>
      </c>
      <c r="T14" s="51">
        <v>1</v>
      </c>
      <c r="U14" s="137"/>
      <c r="V14" s="183"/>
      <c r="W14" s="183">
        <v>15</v>
      </c>
      <c r="X14" s="183"/>
      <c r="Y14" s="183"/>
      <c r="Z14" s="183"/>
      <c r="AA14" s="183"/>
      <c r="AB14" s="140">
        <f t="shared" si="5"/>
        <v>10</v>
      </c>
      <c r="AC14" s="52">
        <f t="shared" ref="AC14:AC27" si="7">SUM(U14:AA14)</f>
        <v>15</v>
      </c>
      <c r="AD14" s="51">
        <f t="shared" si="4"/>
        <v>25</v>
      </c>
    </row>
    <row r="15" spans="1:30" ht="42.6" customHeight="1" x14ac:dyDescent="0.3">
      <c r="A15" s="296" t="s">
        <v>189</v>
      </c>
      <c r="B15" s="292" t="s">
        <v>190</v>
      </c>
      <c r="C15" s="200" t="s">
        <v>32</v>
      </c>
      <c r="D15" s="67" t="s">
        <v>25</v>
      </c>
      <c r="E15" s="200" t="s">
        <v>102</v>
      </c>
      <c r="F15" s="200" t="s">
        <v>76</v>
      </c>
      <c r="G15" s="39" t="s">
        <v>63</v>
      </c>
      <c r="H15" s="306"/>
      <c r="I15" s="45">
        <v>2</v>
      </c>
      <c r="J15" s="156">
        <v>30</v>
      </c>
      <c r="K15" s="42"/>
      <c r="L15" s="42"/>
      <c r="M15" s="42"/>
      <c r="N15" s="42"/>
      <c r="O15" s="42"/>
      <c r="P15" s="42"/>
      <c r="Q15" s="139">
        <f t="shared" si="6"/>
        <v>20</v>
      </c>
      <c r="R15" s="40">
        <f t="shared" si="1"/>
        <v>30</v>
      </c>
      <c r="S15" s="45">
        <f t="shared" si="2"/>
        <v>50</v>
      </c>
      <c r="T15" s="44">
        <v>2</v>
      </c>
      <c r="U15" s="156">
        <v>10</v>
      </c>
      <c r="V15" s="42"/>
      <c r="W15" s="42"/>
      <c r="X15" s="42"/>
      <c r="Y15" s="42"/>
      <c r="Z15" s="42"/>
      <c r="AA15" s="42"/>
      <c r="AB15" s="139">
        <f t="shared" si="5"/>
        <v>40</v>
      </c>
      <c r="AC15" s="45">
        <f t="shared" si="7"/>
        <v>10</v>
      </c>
      <c r="AD15" s="44">
        <f t="shared" si="4"/>
        <v>50</v>
      </c>
    </row>
    <row r="16" spans="1:30" ht="42.6" customHeight="1" x14ac:dyDescent="0.3">
      <c r="A16" s="297"/>
      <c r="B16" s="293"/>
      <c r="C16" s="201" t="s">
        <v>33</v>
      </c>
      <c r="D16" s="201" t="s">
        <v>28</v>
      </c>
      <c r="E16" s="201" t="s">
        <v>102</v>
      </c>
      <c r="F16" s="201" t="s">
        <v>76</v>
      </c>
      <c r="G16" s="47" t="s">
        <v>63</v>
      </c>
      <c r="H16" s="306"/>
      <c r="I16" s="52">
        <v>2</v>
      </c>
      <c r="J16" s="137"/>
      <c r="K16" s="204">
        <v>15</v>
      </c>
      <c r="L16" s="204"/>
      <c r="M16" s="204"/>
      <c r="N16" s="204"/>
      <c r="O16" s="204"/>
      <c r="P16" s="204"/>
      <c r="Q16" s="140">
        <f t="shared" si="6"/>
        <v>35</v>
      </c>
      <c r="R16" s="64">
        <f t="shared" si="1"/>
        <v>15</v>
      </c>
      <c r="S16" s="52">
        <f t="shared" si="2"/>
        <v>50</v>
      </c>
      <c r="T16" s="51">
        <v>2</v>
      </c>
      <c r="U16" s="137"/>
      <c r="V16" s="204">
        <v>10</v>
      </c>
      <c r="W16" s="204"/>
      <c r="X16" s="204"/>
      <c r="Y16" s="204"/>
      <c r="Z16" s="204"/>
      <c r="AA16" s="204"/>
      <c r="AB16" s="140">
        <f t="shared" si="5"/>
        <v>40</v>
      </c>
      <c r="AC16" s="52">
        <f t="shared" si="7"/>
        <v>10</v>
      </c>
      <c r="AD16" s="51">
        <f t="shared" si="4"/>
        <v>50</v>
      </c>
    </row>
    <row r="17" spans="1:30" ht="42.6" customHeight="1" x14ac:dyDescent="0.3">
      <c r="A17" s="297"/>
      <c r="B17" s="293"/>
      <c r="C17" s="10" t="s">
        <v>93</v>
      </c>
      <c r="D17" s="201" t="s">
        <v>28</v>
      </c>
      <c r="E17" s="201" t="s">
        <v>102</v>
      </c>
      <c r="F17" s="201" t="s">
        <v>76</v>
      </c>
      <c r="G17" s="47" t="s">
        <v>63</v>
      </c>
      <c r="H17" s="306"/>
      <c r="I17" s="52">
        <v>2</v>
      </c>
      <c r="J17" s="137">
        <v>15</v>
      </c>
      <c r="K17" s="204"/>
      <c r="L17" s="204"/>
      <c r="M17" s="204"/>
      <c r="N17" s="204"/>
      <c r="O17" s="204"/>
      <c r="P17" s="204"/>
      <c r="Q17" s="140">
        <f t="shared" si="6"/>
        <v>35</v>
      </c>
      <c r="R17" s="64">
        <f t="shared" si="1"/>
        <v>15</v>
      </c>
      <c r="S17" s="52">
        <f t="shared" si="2"/>
        <v>50</v>
      </c>
      <c r="T17" s="51">
        <v>2</v>
      </c>
      <c r="U17" s="137">
        <v>10</v>
      </c>
      <c r="V17" s="204"/>
      <c r="W17" s="204"/>
      <c r="X17" s="204"/>
      <c r="Y17" s="204"/>
      <c r="Z17" s="204"/>
      <c r="AA17" s="204"/>
      <c r="AB17" s="140">
        <f t="shared" si="5"/>
        <v>40</v>
      </c>
      <c r="AC17" s="52">
        <f t="shared" si="7"/>
        <v>10</v>
      </c>
      <c r="AD17" s="51">
        <f t="shared" si="4"/>
        <v>50</v>
      </c>
    </row>
    <row r="18" spans="1:30" ht="42.6" customHeight="1" x14ac:dyDescent="0.3">
      <c r="A18" s="297"/>
      <c r="B18" s="293"/>
      <c r="C18" s="10" t="s">
        <v>34</v>
      </c>
      <c r="D18" s="201" t="s">
        <v>28</v>
      </c>
      <c r="E18" s="201" t="s">
        <v>102</v>
      </c>
      <c r="F18" s="201" t="s">
        <v>76</v>
      </c>
      <c r="G18" s="47" t="s">
        <v>64</v>
      </c>
      <c r="H18" s="306"/>
      <c r="I18" s="52">
        <v>2</v>
      </c>
      <c r="J18" s="137"/>
      <c r="K18" s="204">
        <v>15</v>
      </c>
      <c r="L18" s="204"/>
      <c r="M18" s="204"/>
      <c r="N18" s="204"/>
      <c r="O18" s="204"/>
      <c r="P18" s="204"/>
      <c r="Q18" s="140">
        <f t="shared" si="6"/>
        <v>35</v>
      </c>
      <c r="R18" s="64">
        <f t="shared" si="1"/>
        <v>15</v>
      </c>
      <c r="S18" s="52">
        <f t="shared" si="2"/>
        <v>50</v>
      </c>
      <c r="T18" s="51">
        <v>2</v>
      </c>
      <c r="U18" s="137"/>
      <c r="V18" s="204">
        <v>10</v>
      </c>
      <c r="W18" s="204"/>
      <c r="X18" s="204"/>
      <c r="Y18" s="204"/>
      <c r="Z18" s="204"/>
      <c r="AA18" s="204"/>
      <c r="AB18" s="140">
        <f t="shared" si="5"/>
        <v>40</v>
      </c>
      <c r="AC18" s="52">
        <f t="shared" si="7"/>
        <v>10</v>
      </c>
      <c r="AD18" s="51">
        <f t="shared" si="4"/>
        <v>50</v>
      </c>
    </row>
    <row r="19" spans="1:30" ht="42.6" customHeight="1" x14ac:dyDescent="0.3">
      <c r="A19" s="297"/>
      <c r="B19" s="293"/>
      <c r="C19" s="201" t="s">
        <v>117</v>
      </c>
      <c r="D19" s="201" t="s">
        <v>28</v>
      </c>
      <c r="E19" s="201" t="s">
        <v>102</v>
      </c>
      <c r="F19" s="201" t="s">
        <v>76</v>
      </c>
      <c r="G19" s="47" t="s">
        <v>64</v>
      </c>
      <c r="H19" s="306"/>
      <c r="I19" s="107">
        <v>2</v>
      </c>
      <c r="J19" s="137"/>
      <c r="K19" s="204">
        <v>30</v>
      </c>
      <c r="L19" s="204"/>
      <c r="M19" s="204"/>
      <c r="N19" s="204"/>
      <c r="O19" s="204"/>
      <c r="P19" s="204"/>
      <c r="Q19" s="140">
        <f t="shared" si="6"/>
        <v>20</v>
      </c>
      <c r="R19" s="64">
        <f t="shared" si="1"/>
        <v>30</v>
      </c>
      <c r="S19" s="52">
        <f t="shared" si="2"/>
        <v>50</v>
      </c>
      <c r="T19" s="100">
        <v>2</v>
      </c>
      <c r="U19" s="137"/>
      <c r="V19" s="204">
        <v>10</v>
      </c>
      <c r="W19" s="204"/>
      <c r="X19" s="204"/>
      <c r="Y19" s="204"/>
      <c r="Z19" s="204"/>
      <c r="AA19" s="204"/>
      <c r="AB19" s="140">
        <f t="shared" si="5"/>
        <v>40</v>
      </c>
      <c r="AC19" s="52">
        <f t="shared" si="7"/>
        <v>10</v>
      </c>
      <c r="AD19" s="51">
        <f t="shared" si="4"/>
        <v>50</v>
      </c>
    </row>
    <row r="20" spans="1:30" ht="26.4" customHeight="1" thickBot="1" x14ac:dyDescent="0.35">
      <c r="A20" s="298"/>
      <c r="B20" s="295"/>
      <c r="C20" s="203" t="s">
        <v>112</v>
      </c>
      <c r="D20" s="203" t="s">
        <v>28</v>
      </c>
      <c r="E20" s="203" t="s">
        <v>102</v>
      </c>
      <c r="F20" s="203" t="s">
        <v>76</v>
      </c>
      <c r="G20" s="54" t="s">
        <v>63</v>
      </c>
      <c r="H20" s="306"/>
      <c r="I20" s="61">
        <v>3</v>
      </c>
      <c r="J20" s="205">
        <v>30</v>
      </c>
      <c r="K20" s="57"/>
      <c r="L20" s="57"/>
      <c r="M20" s="57"/>
      <c r="N20" s="57"/>
      <c r="O20" s="57"/>
      <c r="P20" s="57"/>
      <c r="Q20" s="206">
        <f t="shared" si="6"/>
        <v>45</v>
      </c>
      <c r="R20" s="72">
        <f t="shared" si="1"/>
        <v>30</v>
      </c>
      <c r="S20" s="61">
        <f t="shared" si="2"/>
        <v>75</v>
      </c>
      <c r="T20" s="82">
        <v>3</v>
      </c>
      <c r="U20" s="205">
        <v>10</v>
      </c>
      <c r="V20" s="57"/>
      <c r="W20" s="57"/>
      <c r="X20" s="57"/>
      <c r="Y20" s="57"/>
      <c r="Z20" s="57"/>
      <c r="AA20" s="57"/>
      <c r="AB20" s="206">
        <f t="shared" si="5"/>
        <v>65</v>
      </c>
      <c r="AC20" s="61">
        <f t="shared" si="7"/>
        <v>10</v>
      </c>
      <c r="AD20" s="82">
        <f t="shared" si="4"/>
        <v>75</v>
      </c>
    </row>
    <row r="21" spans="1:30" ht="39" customHeight="1" x14ac:dyDescent="0.3">
      <c r="A21" s="310" t="s">
        <v>191</v>
      </c>
      <c r="B21" s="308" t="s">
        <v>192</v>
      </c>
      <c r="C21" s="201" t="s">
        <v>114</v>
      </c>
      <c r="D21" s="201" t="s">
        <v>28</v>
      </c>
      <c r="E21" s="201" t="s">
        <v>210</v>
      </c>
      <c r="F21" s="201" t="s">
        <v>76</v>
      </c>
      <c r="G21" s="47" t="s">
        <v>63</v>
      </c>
      <c r="H21" s="306"/>
      <c r="I21" s="45">
        <v>2</v>
      </c>
      <c r="J21" s="156"/>
      <c r="K21" s="42">
        <v>30</v>
      </c>
      <c r="L21" s="42"/>
      <c r="M21" s="42"/>
      <c r="N21" s="42"/>
      <c r="O21" s="42"/>
      <c r="P21" s="42"/>
      <c r="Q21" s="139">
        <f t="shared" si="6"/>
        <v>20</v>
      </c>
      <c r="R21" s="40">
        <f t="shared" si="1"/>
        <v>30</v>
      </c>
      <c r="S21" s="45">
        <f t="shared" si="2"/>
        <v>50</v>
      </c>
      <c r="T21" s="44">
        <v>2</v>
      </c>
      <c r="U21" s="156"/>
      <c r="V21" s="42">
        <v>10</v>
      </c>
      <c r="W21" s="42"/>
      <c r="X21" s="42"/>
      <c r="Y21" s="42"/>
      <c r="Z21" s="42"/>
      <c r="AA21" s="42"/>
      <c r="AB21" s="139">
        <f t="shared" si="5"/>
        <v>40</v>
      </c>
      <c r="AC21" s="45">
        <f t="shared" si="7"/>
        <v>10</v>
      </c>
      <c r="AD21" s="44">
        <f t="shared" si="4"/>
        <v>50</v>
      </c>
    </row>
    <row r="22" spans="1:30" ht="26.4" customHeight="1" x14ac:dyDescent="0.3">
      <c r="A22" s="311"/>
      <c r="B22" s="309"/>
      <c r="C22" s="201" t="s">
        <v>115</v>
      </c>
      <c r="D22" s="77" t="s">
        <v>25</v>
      </c>
      <c r="E22" s="201" t="s">
        <v>102</v>
      </c>
      <c r="F22" s="201" t="s">
        <v>75</v>
      </c>
      <c r="G22" s="47" t="s">
        <v>63</v>
      </c>
      <c r="H22" s="306"/>
      <c r="I22" s="52">
        <v>1</v>
      </c>
      <c r="J22" s="137">
        <v>15</v>
      </c>
      <c r="K22" s="204"/>
      <c r="L22" s="204"/>
      <c r="M22" s="204"/>
      <c r="N22" s="204"/>
      <c r="O22" s="204"/>
      <c r="P22" s="204"/>
      <c r="Q22" s="140">
        <f t="shared" si="6"/>
        <v>10</v>
      </c>
      <c r="R22" s="64">
        <f t="shared" si="1"/>
        <v>15</v>
      </c>
      <c r="S22" s="52">
        <f t="shared" si="2"/>
        <v>25</v>
      </c>
      <c r="T22" s="51">
        <v>1</v>
      </c>
      <c r="U22" s="137">
        <v>10</v>
      </c>
      <c r="V22" s="204"/>
      <c r="W22" s="204"/>
      <c r="X22" s="204"/>
      <c r="Y22" s="204"/>
      <c r="Z22" s="204"/>
      <c r="AA22" s="204"/>
      <c r="AB22" s="140">
        <f t="shared" si="5"/>
        <v>15</v>
      </c>
      <c r="AC22" s="52">
        <f t="shared" si="7"/>
        <v>10</v>
      </c>
      <c r="AD22" s="51">
        <f t="shared" si="4"/>
        <v>25</v>
      </c>
    </row>
    <row r="23" spans="1:30" ht="27" customHeight="1" x14ac:dyDescent="0.3">
      <c r="A23" s="311"/>
      <c r="B23" s="309"/>
      <c r="C23" s="202" t="s">
        <v>206</v>
      </c>
      <c r="D23" s="94" t="s">
        <v>25</v>
      </c>
      <c r="E23" s="202" t="s">
        <v>102</v>
      </c>
      <c r="F23" s="202" t="s">
        <v>76</v>
      </c>
      <c r="G23" s="71" t="s">
        <v>63</v>
      </c>
      <c r="H23" s="306"/>
      <c r="I23" s="52">
        <v>2</v>
      </c>
      <c r="J23" s="224">
        <v>15</v>
      </c>
      <c r="K23" s="204"/>
      <c r="L23" s="204"/>
      <c r="M23" s="204"/>
      <c r="N23" s="204"/>
      <c r="O23" s="204"/>
      <c r="P23" s="204"/>
      <c r="Q23" s="140">
        <f t="shared" si="6"/>
        <v>35</v>
      </c>
      <c r="R23" s="64">
        <f t="shared" si="1"/>
        <v>15</v>
      </c>
      <c r="S23" s="52">
        <f t="shared" si="2"/>
        <v>50</v>
      </c>
      <c r="T23" s="51">
        <v>2</v>
      </c>
      <c r="U23" s="137">
        <v>10</v>
      </c>
      <c r="V23" s="204"/>
      <c r="W23" s="204"/>
      <c r="X23" s="204"/>
      <c r="Y23" s="204"/>
      <c r="Z23" s="204"/>
      <c r="AA23" s="204"/>
      <c r="AB23" s="140">
        <f t="shared" si="5"/>
        <v>40</v>
      </c>
      <c r="AC23" s="52">
        <f t="shared" si="7"/>
        <v>10</v>
      </c>
      <c r="AD23" s="51">
        <f t="shared" si="4"/>
        <v>50</v>
      </c>
    </row>
    <row r="24" spans="1:30" ht="30" customHeight="1" x14ac:dyDescent="0.3">
      <c r="A24" s="311"/>
      <c r="B24" s="309"/>
      <c r="C24" s="201" t="s">
        <v>207</v>
      </c>
      <c r="D24" s="201" t="s">
        <v>28</v>
      </c>
      <c r="E24" s="201" t="s">
        <v>102</v>
      </c>
      <c r="F24" s="201" t="s">
        <v>76</v>
      </c>
      <c r="G24" s="47" t="s">
        <v>64</v>
      </c>
      <c r="H24" s="306"/>
      <c r="I24" s="52">
        <v>2</v>
      </c>
      <c r="J24" s="137"/>
      <c r="K24" s="204">
        <v>15</v>
      </c>
      <c r="L24" s="204"/>
      <c r="M24" s="204"/>
      <c r="N24" s="204"/>
      <c r="O24" s="204"/>
      <c r="P24" s="204"/>
      <c r="Q24" s="140">
        <f t="shared" si="6"/>
        <v>35</v>
      </c>
      <c r="R24" s="64">
        <f t="shared" si="1"/>
        <v>15</v>
      </c>
      <c r="S24" s="52">
        <f t="shared" si="2"/>
        <v>50</v>
      </c>
      <c r="T24" s="51">
        <v>2</v>
      </c>
      <c r="U24" s="137"/>
      <c r="V24" s="204">
        <v>10</v>
      </c>
      <c r="W24" s="204"/>
      <c r="X24" s="204"/>
      <c r="Y24" s="204"/>
      <c r="Z24" s="204"/>
      <c r="AA24" s="204"/>
      <c r="AB24" s="140">
        <f t="shared" si="5"/>
        <v>40</v>
      </c>
      <c r="AC24" s="52">
        <f t="shared" si="7"/>
        <v>10</v>
      </c>
      <c r="AD24" s="51">
        <f t="shared" si="4"/>
        <v>50</v>
      </c>
    </row>
    <row r="25" spans="1:30" ht="30" customHeight="1" x14ac:dyDescent="0.3">
      <c r="A25" s="311"/>
      <c r="B25" s="309"/>
      <c r="C25" s="201" t="s">
        <v>116</v>
      </c>
      <c r="D25" s="201" t="s">
        <v>28</v>
      </c>
      <c r="E25" s="201" t="s">
        <v>102</v>
      </c>
      <c r="F25" s="201" t="s">
        <v>75</v>
      </c>
      <c r="G25" s="47" t="s">
        <v>64</v>
      </c>
      <c r="H25" s="306"/>
      <c r="I25" s="52">
        <v>1</v>
      </c>
      <c r="J25" s="137"/>
      <c r="K25" s="204">
        <v>15</v>
      </c>
      <c r="L25" s="204"/>
      <c r="M25" s="204"/>
      <c r="N25" s="204"/>
      <c r="O25" s="204"/>
      <c r="P25" s="204"/>
      <c r="Q25" s="140">
        <f t="shared" si="6"/>
        <v>10</v>
      </c>
      <c r="R25" s="64">
        <f t="shared" si="1"/>
        <v>15</v>
      </c>
      <c r="S25" s="52">
        <f t="shared" si="2"/>
        <v>25</v>
      </c>
      <c r="T25" s="51">
        <v>1</v>
      </c>
      <c r="U25" s="137"/>
      <c r="V25" s="204">
        <v>10</v>
      </c>
      <c r="W25" s="204"/>
      <c r="X25" s="204"/>
      <c r="Y25" s="204"/>
      <c r="Z25" s="204"/>
      <c r="AA25" s="204"/>
      <c r="AB25" s="140">
        <f t="shared" si="5"/>
        <v>15</v>
      </c>
      <c r="AC25" s="52">
        <f t="shared" si="7"/>
        <v>10</v>
      </c>
      <c r="AD25" s="51">
        <f t="shared" si="4"/>
        <v>25</v>
      </c>
    </row>
    <row r="26" spans="1:30" ht="37.5" customHeight="1" x14ac:dyDescent="0.3">
      <c r="A26" s="311"/>
      <c r="B26" s="309"/>
      <c r="C26" s="10" t="s">
        <v>113</v>
      </c>
      <c r="D26" s="201" t="s">
        <v>28</v>
      </c>
      <c r="E26" s="201" t="s">
        <v>102</v>
      </c>
      <c r="F26" s="201" t="s">
        <v>75</v>
      </c>
      <c r="G26" s="47" t="s">
        <v>63</v>
      </c>
      <c r="H26" s="306"/>
      <c r="I26" s="52">
        <v>1</v>
      </c>
      <c r="J26" s="137">
        <v>15</v>
      </c>
      <c r="K26" s="204"/>
      <c r="L26" s="204"/>
      <c r="M26" s="204"/>
      <c r="N26" s="204"/>
      <c r="O26" s="204"/>
      <c r="P26" s="204"/>
      <c r="Q26" s="140">
        <f t="shared" si="6"/>
        <v>10</v>
      </c>
      <c r="R26" s="64">
        <f t="shared" si="1"/>
        <v>15</v>
      </c>
      <c r="S26" s="52">
        <f t="shared" si="2"/>
        <v>25</v>
      </c>
      <c r="T26" s="51">
        <v>1</v>
      </c>
      <c r="U26" s="137">
        <v>10</v>
      </c>
      <c r="V26" s="204"/>
      <c r="W26" s="204"/>
      <c r="X26" s="204"/>
      <c r="Y26" s="204"/>
      <c r="Z26" s="204"/>
      <c r="AA26" s="204"/>
      <c r="AB26" s="140">
        <f t="shared" si="5"/>
        <v>15</v>
      </c>
      <c r="AC26" s="52">
        <f t="shared" si="7"/>
        <v>10</v>
      </c>
      <c r="AD26" s="51">
        <f t="shared" si="4"/>
        <v>25</v>
      </c>
    </row>
    <row r="27" spans="1:30" ht="30.75" customHeight="1" thickBot="1" x14ac:dyDescent="0.35">
      <c r="A27" s="326"/>
      <c r="B27" s="325"/>
      <c r="C27" s="215" t="s">
        <v>187</v>
      </c>
      <c r="D27" s="203" t="s">
        <v>28</v>
      </c>
      <c r="E27" s="203" t="s">
        <v>102</v>
      </c>
      <c r="F27" s="203" t="s">
        <v>76</v>
      </c>
      <c r="G27" s="54" t="s">
        <v>64</v>
      </c>
      <c r="H27" s="182"/>
      <c r="I27" s="108">
        <v>1</v>
      </c>
      <c r="J27" s="138"/>
      <c r="K27" s="74">
        <v>15</v>
      </c>
      <c r="L27" s="74"/>
      <c r="M27" s="74"/>
      <c r="N27" s="74"/>
      <c r="O27" s="74"/>
      <c r="P27" s="74"/>
      <c r="Q27" s="141">
        <f t="shared" si="6"/>
        <v>10</v>
      </c>
      <c r="R27" s="55">
        <f t="shared" si="1"/>
        <v>15</v>
      </c>
      <c r="S27" s="66">
        <f t="shared" si="2"/>
        <v>25</v>
      </c>
      <c r="T27" s="103">
        <v>1</v>
      </c>
      <c r="U27" s="138"/>
      <c r="V27" s="74">
        <v>10</v>
      </c>
      <c r="W27" s="74"/>
      <c r="X27" s="74"/>
      <c r="Y27" s="74"/>
      <c r="Z27" s="74"/>
      <c r="AA27" s="74"/>
      <c r="AB27" s="141">
        <f t="shared" si="5"/>
        <v>15</v>
      </c>
      <c r="AC27" s="66">
        <f t="shared" si="7"/>
        <v>10</v>
      </c>
      <c r="AD27" s="59">
        <f t="shared" si="4"/>
        <v>25</v>
      </c>
    </row>
    <row r="28" spans="1:30" ht="21" customHeight="1" thickBot="1" x14ac:dyDescent="0.35">
      <c r="A28" s="285" t="s">
        <v>8</v>
      </c>
      <c r="B28" s="286"/>
      <c r="C28" s="286"/>
      <c r="D28" s="286"/>
      <c r="E28" s="286"/>
      <c r="F28" s="286"/>
      <c r="G28" s="287"/>
      <c r="H28" s="304" t="s">
        <v>8</v>
      </c>
      <c r="I28" s="199">
        <f t="shared" ref="I28:AD28" si="8">SUM(I29:I49)</f>
        <v>30</v>
      </c>
      <c r="J28" s="199">
        <f t="shared" si="8"/>
        <v>109</v>
      </c>
      <c r="K28" s="199">
        <f t="shared" si="8"/>
        <v>155</v>
      </c>
      <c r="L28" s="199">
        <f t="shared" si="8"/>
        <v>45</v>
      </c>
      <c r="M28" s="199">
        <f t="shared" si="8"/>
        <v>65</v>
      </c>
      <c r="N28" s="199">
        <f t="shared" si="8"/>
        <v>15</v>
      </c>
      <c r="O28" s="199">
        <f t="shared" si="8"/>
        <v>0</v>
      </c>
      <c r="P28" s="199">
        <f t="shared" si="8"/>
        <v>0</v>
      </c>
      <c r="Q28" s="199">
        <f t="shared" si="8"/>
        <v>391</v>
      </c>
      <c r="R28" s="199">
        <f t="shared" si="8"/>
        <v>389</v>
      </c>
      <c r="S28" s="199">
        <f t="shared" si="8"/>
        <v>780</v>
      </c>
      <c r="T28" s="199">
        <f t="shared" si="8"/>
        <v>30</v>
      </c>
      <c r="U28" s="176">
        <f t="shared" si="8"/>
        <v>64</v>
      </c>
      <c r="V28" s="176">
        <f t="shared" si="8"/>
        <v>70</v>
      </c>
      <c r="W28" s="176">
        <f t="shared" si="8"/>
        <v>45</v>
      </c>
      <c r="X28" s="176">
        <f t="shared" si="8"/>
        <v>30</v>
      </c>
      <c r="Y28" s="176">
        <f t="shared" si="8"/>
        <v>10</v>
      </c>
      <c r="Z28" s="176">
        <f t="shared" si="8"/>
        <v>0</v>
      </c>
      <c r="AA28" s="176">
        <f t="shared" si="8"/>
        <v>0</v>
      </c>
      <c r="AB28" s="176">
        <f t="shared" si="8"/>
        <v>531</v>
      </c>
      <c r="AC28" s="176">
        <f t="shared" si="8"/>
        <v>219</v>
      </c>
      <c r="AD28" s="176">
        <f t="shared" si="8"/>
        <v>750</v>
      </c>
    </row>
    <row r="29" spans="1:30" ht="33" customHeight="1" x14ac:dyDescent="0.3">
      <c r="A29" s="296" t="s">
        <v>4</v>
      </c>
      <c r="B29" s="292" t="s">
        <v>203</v>
      </c>
      <c r="C29" s="12" t="s">
        <v>118</v>
      </c>
      <c r="D29" s="12" t="s">
        <v>28</v>
      </c>
      <c r="E29" s="38" t="s">
        <v>103</v>
      </c>
      <c r="F29" s="38" t="s">
        <v>76</v>
      </c>
      <c r="G29" s="39" t="s">
        <v>87</v>
      </c>
      <c r="H29" s="305"/>
      <c r="I29" s="62">
        <v>2</v>
      </c>
      <c r="J29" s="158"/>
      <c r="K29" s="153"/>
      <c r="L29" s="153">
        <v>30</v>
      </c>
      <c r="M29" s="153"/>
      <c r="N29" s="153"/>
      <c r="O29" s="153"/>
      <c r="P29" s="153"/>
      <c r="Q29" s="136">
        <f>I29*25-R29</f>
        <v>20</v>
      </c>
      <c r="R29" s="60">
        <f t="shared" ref="R29:R49" si="9">SUM(J29:P29)</f>
        <v>30</v>
      </c>
      <c r="S29" s="60">
        <f t="shared" ref="S29:S49" si="10">SUM(J29:Q29)</f>
        <v>50</v>
      </c>
      <c r="T29" s="62">
        <v>2</v>
      </c>
      <c r="U29" s="158"/>
      <c r="V29" s="153"/>
      <c r="W29" s="153">
        <v>30</v>
      </c>
      <c r="X29" s="153"/>
      <c r="Y29" s="153"/>
      <c r="Z29" s="153"/>
      <c r="AA29" s="153"/>
      <c r="AB29" s="136">
        <f t="shared" ref="AB29:AB49" si="11">T29*25-AC29</f>
        <v>20</v>
      </c>
      <c r="AC29" s="60">
        <f t="shared" ref="AC29:AC49" si="12">SUM(U29:AA29)</f>
        <v>30</v>
      </c>
      <c r="AD29" s="53">
        <f t="shared" ref="AD29:AD49" si="13">SUM(U29:AB29)</f>
        <v>50</v>
      </c>
    </row>
    <row r="30" spans="1:30" ht="33" customHeight="1" x14ac:dyDescent="0.3">
      <c r="A30" s="320"/>
      <c r="B30" s="330"/>
      <c r="C30" s="128" t="s">
        <v>119</v>
      </c>
      <c r="D30" s="13" t="s">
        <v>28</v>
      </c>
      <c r="E30" s="46" t="s">
        <v>104</v>
      </c>
      <c r="F30" s="46" t="s">
        <v>76</v>
      </c>
      <c r="G30" s="47" t="s">
        <v>86</v>
      </c>
      <c r="H30" s="305"/>
      <c r="I30" s="48">
        <v>1</v>
      </c>
      <c r="J30" s="49">
        <v>10</v>
      </c>
      <c r="K30" s="24"/>
      <c r="L30" s="24"/>
      <c r="M30" s="24"/>
      <c r="N30" s="24"/>
      <c r="O30" s="24"/>
      <c r="P30" s="24"/>
      <c r="Q30" s="50">
        <f>I30*25-R30</f>
        <v>15</v>
      </c>
      <c r="R30" s="60">
        <f t="shared" si="9"/>
        <v>10</v>
      </c>
      <c r="S30" s="52">
        <f t="shared" si="10"/>
        <v>25</v>
      </c>
      <c r="T30" s="72">
        <v>1</v>
      </c>
      <c r="U30" s="49">
        <v>5</v>
      </c>
      <c r="V30" s="24"/>
      <c r="W30" s="24"/>
      <c r="X30" s="24"/>
      <c r="Y30" s="24"/>
      <c r="Z30" s="24"/>
      <c r="AA30" s="24"/>
      <c r="AB30" s="50">
        <f t="shared" si="11"/>
        <v>20</v>
      </c>
      <c r="AC30" s="69">
        <f t="shared" si="12"/>
        <v>5</v>
      </c>
      <c r="AD30" s="52">
        <f t="shared" si="13"/>
        <v>25</v>
      </c>
    </row>
    <row r="31" spans="1:30" ht="25.95" customHeight="1" thickBot="1" x14ac:dyDescent="0.35">
      <c r="A31" s="297"/>
      <c r="B31" s="293"/>
      <c r="C31" s="210" t="s">
        <v>202</v>
      </c>
      <c r="D31" s="13" t="s">
        <v>28</v>
      </c>
      <c r="E31" s="46" t="s">
        <v>102</v>
      </c>
      <c r="F31" s="46" t="s">
        <v>76</v>
      </c>
      <c r="G31" s="47" t="s">
        <v>86</v>
      </c>
      <c r="H31" s="305"/>
      <c r="I31" s="78">
        <v>1</v>
      </c>
      <c r="J31" s="49"/>
      <c r="K31" s="24"/>
      <c r="L31" s="24"/>
      <c r="M31" s="24"/>
      <c r="N31" s="24">
        <v>15</v>
      </c>
      <c r="O31" s="24"/>
      <c r="P31" s="24"/>
      <c r="Q31" s="50">
        <f>I31*25-R31</f>
        <v>10</v>
      </c>
      <c r="R31" s="60">
        <f t="shared" si="9"/>
        <v>15</v>
      </c>
      <c r="S31" s="60">
        <f t="shared" si="10"/>
        <v>25</v>
      </c>
      <c r="T31" s="48">
        <v>1</v>
      </c>
      <c r="U31" s="49"/>
      <c r="V31" s="24"/>
      <c r="W31" s="24"/>
      <c r="X31" s="24"/>
      <c r="Y31" s="24">
        <v>10</v>
      </c>
      <c r="Z31" s="24"/>
      <c r="AA31" s="24"/>
      <c r="AB31" s="50">
        <f t="shared" si="11"/>
        <v>15</v>
      </c>
      <c r="AC31" s="59">
        <f t="shared" si="12"/>
        <v>10</v>
      </c>
      <c r="AD31" s="29">
        <f t="shared" si="13"/>
        <v>25</v>
      </c>
    </row>
    <row r="32" spans="1:30" ht="25.95" customHeight="1" x14ac:dyDescent="0.3">
      <c r="A32" s="297"/>
      <c r="B32" s="293"/>
      <c r="C32" s="210" t="s">
        <v>159</v>
      </c>
      <c r="D32" s="13" t="s">
        <v>28</v>
      </c>
      <c r="E32" s="46" t="s">
        <v>104</v>
      </c>
      <c r="F32" s="46" t="s">
        <v>76</v>
      </c>
      <c r="G32" s="47" t="s">
        <v>86</v>
      </c>
      <c r="H32" s="305"/>
      <c r="I32" s="62">
        <v>1</v>
      </c>
      <c r="J32" s="49">
        <v>9</v>
      </c>
      <c r="K32" s="24"/>
      <c r="L32" s="24"/>
      <c r="M32" s="24"/>
      <c r="N32" s="24"/>
      <c r="O32" s="24"/>
      <c r="P32" s="24"/>
      <c r="Q32" s="50">
        <f>I32*25-R32</f>
        <v>16</v>
      </c>
      <c r="R32" s="60">
        <f t="shared" si="9"/>
        <v>9</v>
      </c>
      <c r="S32" s="60">
        <f t="shared" si="10"/>
        <v>25</v>
      </c>
      <c r="T32" s="64">
        <v>1</v>
      </c>
      <c r="U32" s="49">
        <v>9</v>
      </c>
      <c r="V32" s="24"/>
      <c r="W32" s="24"/>
      <c r="X32" s="24"/>
      <c r="Y32" s="24"/>
      <c r="Z32" s="24"/>
      <c r="AA32" s="24"/>
      <c r="AB32" s="50">
        <f t="shared" si="11"/>
        <v>16</v>
      </c>
      <c r="AC32" s="63">
        <f t="shared" si="12"/>
        <v>9</v>
      </c>
      <c r="AD32" s="45">
        <f t="shared" si="13"/>
        <v>25</v>
      </c>
    </row>
    <row r="33" spans="1:30" ht="25.95" customHeight="1" x14ac:dyDescent="0.3">
      <c r="A33" s="297"/>
      <c r="B33" s="293"/>
      <c r="C33" s="211" t="s">
        <v>199</v>
      </c>
      <c r="D33" s="207" t="s">
        <v>28</v>
      </c>
      <c r="E33" s="207" t="s">
        <v>102</v>
      </c>
      <c r="F33" s="207" t="s">
        <v>76</v>
      </c>
      <c r="G33" s="84" t="s">
        <v>86</v>
      </c>
      <c r="H33" s="305"/>
      <c r="I33" s="52">
        <v>1</v>
      </c>
      <c r="J33" s="205"/>
      <c r="K33" s="57"/>
      <c r="L33" s="57">
        <v>15</v>
      </c>
      <c r="M33" s="57"/>
      <c r="N33" s="57"/>
      <c r="O33" s="57"/>
      <c r="P33" s="57"/>
      <c r="Q33" s="206">
        <f>I33*25-R33</f>
        <v>10</v>
      </c>
      <c r="R33" s="72">
        <f t="shared" si="9"/>
        <v>15</v>
      </c>
      <c r="S33" s="61">
        <f t="shared" si="10"/>
        <v>25</v>
      </c>
      <c r="T33" s="82">
        <v>1</v>
      </c>
      <c r="U33" s="205"/>
      <c r="V33" s="57"/>
      <c r="W33" s="57">
        <v>15</v>
      </c>
      <c r="X33" s="57"/>
      <c r="Y33" s="57"/>
      <c r="Z33" s="57"/>
      <c r="AA33" s="57"/>
      <c r="AB33" s="206">
        <f t="shared" si="11"/>
        <v>10</v>
      </c>
      <c r="AC33" s="61">
        <f t="shared" si="12"/>
        <v>15</v>
      </c>
      <c r="AD33" s="82">
        <f t="shared" si="13"/>
        <v>25</v>
      </c>
    </row>
    <row r="34" spans="1:30" ht="27.6" customHeight="1" thickBot="1" x14ac:dyDescent="0.35">
      <c r="A34" s="299"/>
      <c r="B34" s="294"/>
      <c r="C34" s="179" t="s">
        <v>110</v>
      </c>
      <c r="D34" s="179" t="s">
        <v>66</v>
      </c>
      <c r="E34" s="65" t="s">
        <v>102</v>
      </c>
      <c r="F34" s="65" t="s">
        <v>76</v>
      </c>
      <c r="G34" s="84" t="s">
        <v>86</v>
      </c>
      <c r="H34" s="305"/>
      <c r="I34" s="72">
        <v>0</v>
      </c>
      <c r="J34" s="56"/>
      <c r="K34" s="57">
        <v>30</v>
      </c>
      <c r="L34" s="57"/>
      <c r="M34" s="57"/>
      <c r="N34" s="57"/>
      <c r="O34" s="57"/>
      <c r="P34" s="57"/>
      <c r="Q34" s="58"/>
      <c r="R34" s="80">
        <f t="shared" si="9"/>
        <v>30</v>
      </c>
      <c r="S34" s="175">
        <f t="shared" si="10"/>
        <v>30</v>
      </c>
      <c r="T34" s="72">
        <v>0</v>
      </c>
      <c r="U34" s="56"/>
      <c r="V34" s="57">
        <v>0</v>
      </c>
      <c r="W34" s="57"/>
      <c r="X34" s="57"/>
      <c r="Y34" s="57"/>
      <c r="Z34" s="57"/>
      <c r="AA34" s="57"/>
      <c r="AB34" s="58">
        <f t="shared" si="11"/>
        <v>0</v>
      </c>
      <c r="AC34" s="79">
        <f t="shared" si="12"/>
        <v>0</v>
      </c>
      <c r="AD34" s="175">
        <f t="shared" si="13"/>
        <v>0</v>
      </c>
    </row>
    <row r="35" spans="1:30" ht="25.95" customHeight="1" x14ac:dyDescent="0.3">
      <c r="A35" s="296" t="s">
        <v>161</v>
      </c>
      <c r="B35" s="292" t="s">
        <v>154</v>
      </c>
      <c r="C35" s="177" t="s">
        <v>46</v>
      </c>
      <c r="D35" s="67" t="s">
        <v>25</v>
      </c>
      <c r="E35" s="177" t="s">
        <v>102</v>
      </c>
      <c r="F35" s="177" t="s">
        <v>25</v>
      </c>
      <c r="G35" s="39" t="s">
        <v>91</v>
      </c>
      <c r="H35" s="306"/>
      <c r="I35" s="45">
        <v>2</v>
      </c>
      <c r="J35" s="156">
        <v>15</v>
      </c>
      <c r="K35" s="42"/>
      <c r="L35" s="42"/>
      <c r="M35" s="42"/>
      <c r="N35" s="42"/>
      <c r="O35" s="42"/>
      <c r="P35" s="42"/>
      <c r="Q35" s="139">
        <f t="shared" ref="Q35:Q49" si="14">I35*25-R35</f>
        <v>35</v>
      </c>
      <c r="R35" s="40">
        <f t="shared" si="9"/>
        <v>15</v>
      </c>
      <c r="S35" s="45">
        <f t="shared" si="10"/>
        <v>50</v>
      </c>
      <c r="T35" s="44">
        <v>2</v>
      </c>
      <c r="U35" s="156">
        <v>10</v>
      </c>
      <c r="V35" s="42"/>
      <c r="W35" s="42"/>
      <c r="X35" s="42"/>
      <c r="Y35" s="42"/>
      <c r="Z35" s="42"/>
      <c r="AA35" s="42"/>
      <c r="AB35" s="139">
        <f t="shared" si="11"/>
        <v>40</v>
      </c>
      <c r="AC35" s="45">
        <f t="shared" si="12"/>
        <v>10</v>
      </c>
      <c r="AD35" s="44">
        <f t="shared" si="13"/>
        <v>50</v>
      </c>
    </row>
    <row r="36" spans="1:30" ht="33" customHeight="1" x14ac:dyDescent="0.3">
      <c r="A36" s="297"/>
      <c r="B36" s="293"/>
      <c r="C36" s="178" t="s">
        <v>47</v>
      </c>
      <c r="D36" s="178" t="s">
        <v>28</v>
      </c>
      <c r="E36" s="178" t="s">
        <v>102</v>
      </c>
      <c r="F36" s="178" t="s">
        <v>25</v>
      </c>
      <c r="G36" s="47" t="s">
        <v>92</v>
      </c>
      <c r="H36" s="306"/>
      <c r="I36" s="52">
        <v>2</v>
      </c>
      <c r="J36" s="137"/>
      <c r="K36" s="183">
        <v>15</v>
      </c>
      <c r="L36" s="183"/>
      <c r="M36" s="183"/>
      <c r="N36" s="183"/>
      <c r="O36" s="183"/>
      <c r="P36" s="183"/>
      <c r="Q36" s="140">
        <f t="shared" si="14"/>
        <v>35</v>
      </c>
      <c r="R36" s="64">
        <f t="shared" si="9"/>
        <v>15</v>
      </c>
      <c r="S36" s="52">
        <f t="shared" si="10"/>
        <v>50</v>
      </c>
      <c r="T36" s="51">
        <v>2</v>
      </c>
      <c r="U36" s="137"/>
      <c r="V36" s="183">
        <v>10</v>
      </c>
      <c r="W36" s="183"/>
      <c r="X36" s="183"/>
      <c r="Y36" s="183"/>
      <c r="Z36" s="183"/>
      <c r="AA36" s="183"/>
      <c r="AB36" s="140">
        <f t="shared" si="11"/>
        <v>40</v>
      </c>
      <c r="AC36" s="52">
        <f t="shared" si="12"/>
        <v>10</v>
      </c>
      <c r="AD36" s="51">
        <f t="shared" si="13"/>
        <v>50</v>
      </c>
    </row>
    <row r="37" spans="1:30" ht="31.2" customHeight="1" x14ac:dyDescent="0.3">
      <c r="A37" s="297"/>
      <c r="B37" s="293"/>
      <c r="C37" s="178" t="s">
        <v>37</v>
      </c>
      <c r="D37" s="70" t="s">
        <v>25</v>
      </c>
      <c r="E37" s="178" t="s">
        <v>102</v>
      </c>
      <c r="F37" s="178" t="s">
        <v>76</v>
      </c>
      <c r="G37" s="47" t="s">
        <v>63</v>
      </c>
      <c r="H37" s="306"/>
      <c r="I37" s="107">
        <v>1</v>
      </c>
      <c r="J37" s="224">
        <v>15</v>
      </c>
      <c r="K37" s="183"/>
      <c r="L37" s="183"/>
      <c r="M37" s="183"/>
      <c r="N37" s="183"/>
      <c r="O37" s="183"/>
      <c r="P37" s="183"/>
      <c r="Q37" s="140">
        <f t="shared" si="14"/>
        <v>10</v>
      </c>
      <c r="R37" s="64">
        <f t="shared" si="9"/>
        <v>15</v>
      </c>
      <c r="S37" s="52">
        <f t="shared" si="10"/>
        <v>25</v>
      </c>
      <c r="T37" s="51">
        <v>1</v>
      </c>
      <c r="U37" s="137">
        <v>10</v>
      </c>
      <c r="V37" s="183"/>
      <c r="W37" s="183"/>
      <c r="X37" s="183"/>
      <c r="Y37" s="183"/>
      <c r="Z37" s="183"/>
      <c r="AA37" s="183"/>
      <c r="AB37" s="140">
        <f t="shared" si="11"/>
        <v>15</v>
      </c>
      <c r="AC37" s="52">
        <f t="shared" si="12"/>
        <v>10</v>
      </c>
      <c r="AD37" s="51">
        <f t="shared" si="13"/>
        <v>25</v>
      </c>
    </row>
    <row r="38" spans="1:30" ht="31.95" customHeight="1" x14ac:dyDescent="0.3">
      <c r="A38" s="297"/>
      <c r="B38" s="293"/>
      <c r="C38" s="178" t="s">
        <v>38</v>
      </c>
      <c r="D38" s="178" t="s">
        <v>28</v>
      </c>
      <c r="E38" s="178" t="s">
        <v>102</v>
      </c>
      <c r="F38" s="178" t="s">
        <v>76</v>
      </c>
      <c r="G38" s="47" t="s">
        <v>63</v>
      </c>
      <c r="H38" s="306"/>
      <c r="I38" s="52">
        <v>2</v>
      </c>
      <c r="J38" s="137"/>
      <c r="K38" s="183">
        <v>15</v>
      </c>
      <c r="L38" s="183"/>
      <c r="M38" s="183"/>
      <c r="N38" s="183"/>
      <c r="O38" s="183"/>
      <c r="P38" s="183"/>
      <c r="Q38" s="140">
        <f t="shared" si="14"/>
        <v>35</v>
      </c>
      <c r="R38" s="64">
        <f t="shared" si="9"/>
        <v>15</v>
      </c>
      <c r="S38" s="52">
        <f t="shared" si="10"/>
        <v>50</v>
      </c>
      <c r="T38" s="51">
        <v>2</v>
      </c>
      <c r="U38" s="137"/>
      <c r="V38" s="183">
        <v>10</v>
      </c>
      <c r="W38" s="183"/>
      <c r="X38" s="183"/>
      <c r="Y38" s="183"/>
      <c r="Z38" s="183"/>
      <c r="AA38" s="183"/>
      <c r="AB38" s="140">
        <f t="shared" si="11"/>
        <v>40</v>
      </c>
      <c r="AC38" s="52">
        <f t="shared" si="12"/>
        <v>10</v>
      </c>
      <c r="AD38" s="51">
        <f t="shared" si="13"/>
        <v>50</v>
      </c>
    </row>
    <row r="39" spans="1:30" ht="30" customHeight="1" x14ac:dyDescent="0.3">
      <c r="A39" s="297"/>
      <c r="B39" s="293"/>
      <c r="C39" s="178" t="s">
        <v>44</v>
      </c>
      <c r="D39" s="70" t="s">
        <v>25</v>
      </c>
      <c r="E39" s="178" t="s">
        <v>209</v>
      </c>
      <c r="F39" s="178" t="s">
        <v>25</v>
      </c>
      <c r="G39" s="47" t="s">
        <v>63</v>
      </c>
      <c r="H39" s="306"/>
      <c r="I39" s="52">
        <v>1</v>
      </c>
      <c r="J39" s="137">
        <v>15</v>
      </c>
      <c r="K39" s="183"/>
      <c r="L39" s="183"/>
      <c r="M39" s="183"/>
      <c r="N39" s="183"/>
      <c r="O39" s="183"/>
      <c r="P39" s="183"/>
      <c r="Q39" s="140">
        <f t="shared" si="14"/>
        <v>10</v>
      </c>
      <c r="R39" s="64">
        <f t="shared" si="9"/>
        <v>15</v>
      </c>
      <c r="S39" s="52">
        <f t="shared" si="10"/>
        <v>25</v>
      </c>
      <c r="T39" s="51">
        <v>1</v>
      </c>
      <c r="U39" s="137">
        <v>10</v>
      </c>
      <c r="V39" s="183"/>
      <c r="W39" s="183"/>
      <c r="X39" s="183"/>
      <c r="Y39" s="183"/>
      <c r="Z39" s="183"/>
      <c r="AA39" s="183"/>
      <c r="AB39" s="140">
        <f t="shared" si="11"/>
        <v>15</v>
      </c>
      <c r="AC39" s="52">
        <f t="shared" si="12"/>
        <v>10</v>
      </c>
      <c r="AD39" s="51">
        <f t="shared" si="13"/>
        <v>25</v>
      </c>
    </row>
    <row r="40" spans="1:30" ht="30" customHeight="1" x14ac:dyDescent="0.3">
      <c r="A40" s="297"/>
      <c r="B40" s="293"/>
      <c r="C40" s="178" t="s">
        <v>45</v>
      </c>
      <c r="D40" s="178" t="s">
        <v>28</v>
      </c>
      <c r="E40" s="178" t="s">
        <v>102</v>
      </c>
      <c r="F40" s="178" t="s">
        <v>25</v>
      </c>
      <c r="G40" s="47" t="s">
        <v>64</v>
      </c>
      <c r="H40" s="306"/>
      <c r="I40" s="52">
        <v>2</v>
      </c>
      <c r="J40" s="137"/>
      <c r="K40" s="183">
        <v>30</v>
      </c>
      <c r="L40" s="183"/>
      <c r="M40" s="183"/>
      <c r="N40" s="183"/>
      <c r="O40" s="183"/>
      <c r="P40" s="183"/>
      <c r="Q40" s="140">
        <f t="shared" si="14"/>
        <v>20</v>
      </c>
      <c r="R40" s="64">
        <f t="shared" si="9"/>
        <v>30</v>
      </c>
      <c r="S40" s="52">
        <f t="shared" si="10"/>
        <v>50</v>
      </c>
      <c r="T40" s="51">
        <v>2</v>
      </c>
      <c r="U40" s="137"/>
      <c r="V40" s="183">
        <v>10</v>
      </c>
      <c r="W40" s="183"/>
      <c r="X40" s="183"/>
      <c r="Y40" s="183"/>
      <c r="Z40" s="183"/>
      <c r="AA40" s="183"/>
      <c r="AB40" s="140">
        <f t="shared" si="11"/>
        <v>40</v>
      </c>
      <c r="AC40" s="52">
        <f t="shared" si="12"/>
        <v>10</v>
      </c>
      <c r="AD40" s="51">
        <f t="shared" si="13"/>
        <v>50</v>
      </c>
    </row>
    <row r="41" spans="1:30" ht="30" customHeight="1" x14ac:dyDescent="0.3">
      <c r="A41" s="297"/>
      <c r="B41" s="293"/>
      <c r="C41" s="178" t="s">
        <v>120</v>
      </c>
      <c r="D41" s="178" t="s">
        <v>28</v>
      </c>
      <c r="E41" s="178" t="s">
        <v>102</v>
      </c>
      <c r="F41" s="178" t="s">
        <v>75</v>
      </c>
      <c r="G41" s="47" t="s">
        <v>63</v>
      </c>
      <c r="H41" s="306"/>
      <c r="I41" s="52">
        <v>1</v>
      </c>
      <c r="J41" s="137">
        <v>15</v>
      </c>
      <c r="K41" s="183"/>
      <c r="L41" s="183"/>
      <c r="M41" s="183"/>
      <c r="N41" s="183"/>
      <c r="O41" s="183"/>
      <c r="P41" s="183"/>
      <c r="Q41" s="140">
        <f t="shared" si="14"/>
        <v>10</v>
      </c>
      <c r="R41" s="64">
        <f t="shared" si="9"/>
        <v>15</v>
      </c>
      <c r="S41" s="52">
        <f t="shared" si="10"/>
        <v>25</v>
      </c>
      <c r="T41" s="51">
        <v>1</v>
      </c>
      <c r="U41" s="137">
        <v>10</v>
      </c>
      <c r="V41" s="183"/>
      <c r="W41" s="183"/>
      <c r="X41" s="183"/>
      <c r="Y41" s="183"/>
      <c r="Z41" s="183"/>
      <c r="AA41" s="183"/>
      <c r="AB41" s="140">
        <f t="shared" si="11"/>
        <v>15</v>
      </c>
      <c r="AC41" s="52">
        <f t="shared" si="12"/>
        <v>10</v>
      </c>
      <c r="AD41" s="51">
        <f t="shared" si="13"/>
        <v>25</v>
      </c>
    </row>
    <row r="42" spans="1:30" ht="30" customHeight="1" thickBot="1" x14ac:dyDescent="0.35">
      <c r="A42" s="298"/>
      <c r="B42" s="295"/>
      <c r="C42" s="215" t="s">
        <v>212</v>
      </c>
      <c r="D42" s="181" t="s">
        <v>28</v>
      </c>
      <c r="E42" s="181" t="s">
        <v>102</v>
      </c>
      <c r="F42" s="181" t="s">
        <v>76</v>
      </c>
      <c r="G42" s="54" t="s">
        <v>64</v>
      </c>
      <c r="H42" s="306"/>
      <c r="I42" s="66">
        <v>1</v>
      </c>
      <c r="J42" s="138"/>
      <c r="K42" s="74">
        <v>15</v>
      </c>
      <c r="L42" s="74"/>
      <c r="M42" s="74"/>
      <c r="N42" s="74"/>
      <c r="O42" s="74"/>
      <c r="P42" s="74"/>
      <c r="Q42" s="141">
        <f t="shared" si="14"/>
        <v>10</v>
      </c>
      <c r="R42" s="55">
        <f t="shared" si="9"/>
        <v>15</v>
      </c>
      <c r="S42" s="66">
        <f t="shared" si="10"/>
        <v>25</v>
      </c>
      <c r="T42" s="59">
        <v>1</v>
      </c>
      <c r="U42" s="138"/>
      <c r="V42" s="74">
        <v>10</v>
      </c>
      <c r="W42" s="74"/>
      <c r="X42" s="74"/>
      <c r="Y42" s="74"/>
      <c r="Z42" s="74"/>
      <c r="AA42" s="74"/>
      <c r="AB42" s="141">
        <f t="shared" si="11"/>
        <v>15</v>
      </c>
      <c r="AC42" s="66">
        <f t="shared" si="12"/>
        <v>10</v>
      </c>
      <c r="AD42" s="59">
        <f t="shared" si="13"/>
        <v>25</v>
      </c>
    </row>
    <row r="43" spans="1:30" ht="34.5" customHeight="1" x14ac:dyDescent="0.3">
      <c r="A43" s="320" t="s">
        <v>179</v>
      </c>
      <c r="B43" s="330" t="s">
        <v>180</v>
      </c>
      <c r="C43" s="198" t="s">
        <v>40</v>
      </c>
      <c r="D43" s="94" t="s">
        <v>25</v>
      </c>
      <c r="E43" s="135" t="s">
        <v>102</v>
      </c>
      <c r="F43" s="135" t="s">
        <v>76</v>
      </c>
      <c r="G43" s="71" t="s">
        <v>63</v>
      </c>
      <c r="H43" s="305"/>
      <c r="I43" s="90">
        <v>2</v>
      </c>
      <c r="J43" s="158">
        <v>30</v>
      </c>
      <c r="K43" s="153"/>
      <c r="L43" s="153"/>
      <c r="M43" s="153"/>
      <c r="N43" s="153"/>
      <c r="O43" s="153"/>
      <c r="P43" s="153"/>
      <c r="Q43" s="154">
        <f t="shared" si="14"/>
        <v>20</v>
      </c>
      <c r="R43" s="62">
        <f t="shared" si="9"/>
        <v>30</v>
      </c>
      <c r="S43" s="62">
        <f t="shared" si="10"/>
        <v>50</v>
      </c>
      <c r="T43" s="90">
        <v>2</v>
      </c>
      <c r="U43" s="158">
        <v>10</v>
      </c>
      <c r="V43" s="153"/>
      <c r="W43" s="153"/>
      <c r="X43" s="153"/>
      <c r="Y43" s="153"/>
      <c r="Z43" s="153"/>
      <c r="AA43" s="153"/>
      <c r="AB43" s="154">
        <f t="shared" si="11"/>
        <v>40</v>
      </c>
      <c r="AC43" s="62">
        <f t="shared" si="12"/>
        <v>10</v>
      </c>
      <c r="AD43" s="53">
        <f t="shared" si="13"/>
        <v>50</v>
      </c>
    </row>
    <row r="44" spans="1:30" ht="27.75" customHeight="1" x14ac:dyDescent="0.3">
      <c r="A44" s="297"/>
      <c r="B44" s="293"/>
      <c r="C44" s="10" t="s">
        <v>41</v>
      </c>
      <c r="D44" s="150" t="s">
        <v>28</v>
      </c>
      <c r="E44" s="150" t="s">
        <v>102</v>
      </c>
      <c r="F44" s="150" t="s">
        <v>76</v>
      </c>
      <c r="G44" s="47" t="s">
        <v>64</v>
      </c>
      <c r="H44" s="305"/>
      <c r="I44" s="78">
        <v>2</v>
      </c>
      <c r="J44" s="49"/>
      <c r="K44" s="152"/>
      <c r="L44" s="152"/>
      <c r="M44" s="152">
        <v>15</v>
      </c>
      <c r="N44" s="152"/>
      <c r="O44" s="152"/>
      <c r="P44" s="152"/>
      <c r="Q44" s="140">
        <f t="shared" si="14"/>
        <v>35</v>
      </c>
      <c r="R44" s="64">
        <f t="shared" si="9"/>
        <v>15</v>
      </c>
      <c r="S44" s="64">
        <f t="shared" si="10"/>
        <v>50</v>
      </c>
      <c r="T44" s="78">
        <v>2</v>
      </c>
      <c r="U44" s="49"/>
      <c r="V44" s="152"/>
      <c r="W44" s="152"/>
      <c r="X44" s="152">
        <v>10</v>
      </c>
      <c r="Y44" s="152"/>
      <c r="Z44" s="152"/>
      <c r="AA44" s="152"/>
      <c r="AB44" s="140">
        <f t="shared" si="11"/>
        <v>40</v>
      </c>
      <c r="AC44" s="64">
        <f t="shared" si="12"/>
        <v>10</v>
      </c>
      <c r="AD44" s="52">
        <f t="shared" si="13"/>
        <v>50</v>
      </c>
    </row>
    <row r="45" spans="1:30" ht="24.6" customHeight="1" x14ac:dyDescent="0.3">
      <c r="A45" s="297"/>
      <c r="B45" s="293"/>
      <c r="C45" s="150" t="s">
        <v>122</v>
      </c>
      <c r="D45" s="150" t="s">
        <v>28</v>
      </c>
      <c r="E45" s="150" t="s">
        <v>210</v>
      </c>
      <c r="F45" s="150" t="s">
        <v>76</v>
      </c>
      <c r="G45" s="47" t="s">
        <v>64</v>
      </c>
      <c r="H45" s="305"/>
      <c r="I45" s="78">
        <v>2</v>
      </c>
      <c r="J45" s="49"/>
      <c r="K45" s="152">
        <v>20</v>
      </c>
      <c r="L45" s="152"/>
      <c r="M45" s="152"/>
      <c r="N45" s="152"/>
      <c r="O45" s="152"/>
      <c r="P45" s="152"/>
      <c r="Q45" s="140">
        <f t="shared" si="14"/>
        <v>30</v>
      </c>
      <c r="R45" s="64">
        <f t="shared" si="9"/>
        <v>20</v>
      </c>
      <c r="S45" s="64">
        <f t="shared" si="10"/>
        <v>50</v>
      </c>
      <c r="T45" s="78">
        <v>2</v>
      </c>
      <c r="U45" s="49"/>
      <c r="V45" s="152">
        <v>10</v>
      </c>
      <c r="W45" s="152"/>
      <c r="X45" s="152"/>
      <c r="Y45" s="152"/>
      <c r="Z45" s="152"/>
      <c r="AA45" s="152"/>
      <c r="AB45" s="140">
        <f t="shared" si="11"/>
        <v>40</v>
      </c>
      <c r="AC45" s="64">
        <f t="shared" si="12"/>
        <v>10</v>
      </c>
      <c r="AD45" s="52">
        <f t="shared" si="13"/>
        <v>50</v>
      </c>
    </row>
    <row r="46" spans="1:30" ht="34.5" customHeight="1" x14ac:dyDescent="0.3">
      <c r="A46" s="297"/>
      <c r="B46" s="293"/>
      <c r="C46" s="150" t="s">
        <v>123</v>
      </c>
      <c r="D46" s="150" t="s">
        <v>28</v>
      </c>
      <c r="E46" s="150" t="s">
        <v>102</v>
      </c>
      <c r="F46" s="150" t="s">
        <v>76</v>
      </c>
      <c r="G46" s="47" t="s">
        <v>64</v>
      </c>
      <c r="H46" s="305"/>
      <c r="I46" s="78">
        <v>2</v>
      </c>
      <c r="J46" s="49"/>
      <c r="K46" s="152"/>
      <c r="L46" s="152"/>
      <c r="M46" s="152">
        <v>20</v>
      </c>
      <c r="N46" s="152"/>
      <c r="O46" s="152"/>
      <c r="P46" s="152"/>
      <c r="Q46" s="140">
        <f t="shared" si="14"/>
        <v>30</v>
      </c>
      <c r="R46" s="64">
        <f t="shared" si="9"/>
        <v>20</v>
      </c>
      <c r="S46" s="64">
        <f t="shared" si="10"/>
        <v>50</v>
      </c>
      <c r="T46" s="78">
        <v>2</v>
      </c>
      <c r="U46" s="49"/>
      <c r="V46" s="152"/>
      <c r="W46" s="152"/>
      <c r="X46" s="152">
        <v>10</v>
      </c>
      <c r="Y46" s="152"/>
      <c r="Z46" s="152"/>
      <c r="AA46" s="152"/>
      <c r="AB46" s="140">
        <f t="shared" si="11"/>
        <v>40</v>
      </c>
      <c r="AC46" s="64">
        <f t="shared" si="12"/>
        <v>10</v>
      </c>
      <c r="AD46" s="52">
        <f t="shared" si="13"/>
        <v>50</v>
      </c>
    </row>
    <row r="47" spans="1:30" ht="34.5" customHeight="1" x14ac:dyDescent="0.3">
      <c r="A47" s="297"/>
      <c r="B47" s="293"/>
      <c r="C47" s="174" t="s">
        <v>181</v>
      </c>
      <c r="D47" s="172" t="s">
        <v>28</v>
      </c>
      <c r="E47" s="172" t="s">
        <v>102</v>
      </c>
      <c r="F47" s="172" t="s">
        <v>76</v>
      </c>
      <c r="G47" s="47" t="s">
        <v>64</v>
      </c>
      <c r="H47" s="305"/>
      <c r="I47" s="78">
        <v>1</v>
      </c>
      <c r="J47" s="49"/>
      <c r="K47" s="173">
        <v>15</v>
      </c>
      <c r="L47" s="173"/>
      <c r="M47" s="173"/>
      <c r="N47" s="173"/>
      <c r="O47" s="173"/>
      <c r="P47" s="173"/>
      <c r="Q47" s="140">
        <f t="shared" si="14"/>
        <v>10</v>
      </c>
      <c r="R47" s="64">
        <f t="shared" si="9"/>
        <v>15</v>
      </c>
      <c r="S47" s="64">
        <f t="shared" si="10"/>
        <v>25</v>
      </c>
      <c r="T47" s="78">
        <v>1</v>
      </c>
      <c r="U47" s="49"/>
      <c r="V47" s="173">
        <v>10</v>
      </c>
      <c r="W47" s="173"/>
      <c r="X47" s="173"/>
      <c r="Y47" s="173"/>
      <c r="Z47" s="173"/>
      <c r="AA47" s="173"/>
      <c r="AB47" s="140">
        <f t="shared" si="11"/>
        <v>15</v>
      </c>
      <c r="AC47" s="64">
        <f t="shared" si="12"/>
        <v>10</v>
      </c>
      <c r="AD47" s="52">
        <f t="shared" si="13"/>
        <v>25</v>
      </c>
    </row>
    <row r="48" spans="1:30" ht="30" customHeight="1" x14ac:dyDescent="0.3">
      <c r="A48" s="297"/>
      <c r="B48" s="293"/>
      <c r="C48" s="150" t="s">
        <v>124</v>
      </c>
      <c r="D48" s="150" t="s">
        <v>28</v>
      </c>
      <c r="E48" s="150" t="s">
        <v>102</v>
      </c>
      <c r="F48" s="150" t="s">
        <v>25</v>
      </c>
      <c r="G48" s="47" t="s">
        <v>64</v>
      </c>
      <c r="H48" s="305"/>
      <c r="I48" s="78">
        <v>2</v>
      </c>
      <c r="J48" s="49"/>
      <c r="K48" s="152"/>
      <c r="L48" s="152"/>
      <c r="M48" s="152">
        <v>30</v>
      </c>
      <c r="N48" s="152"/>
      <c r="O48" s="152"/>
      <c r="P48" s="152"/>
      <c r="Q48" s="140">
        <f t="shared" si="14"/>
        <v>20</v>
      </c>
      <c r="R48" s="64">
        <f t="shared" si="9"/>
        <v>30</v>
      </c>
      <c r="S48" s="64">
        <f t="shared" si="10"/>
        <v>50</v>
      </c>
      <c r="T48" s="78">
        <v>2</v>
      </c>
      <c r="U48" s="49"/>
      <c r="V48" s="152"/>
      <c r="W48" s="152"/>
      <c r="X48" s="152">
        <v>10</v>
      </c>
      <c r="Y48" s="152"/>
      <c r="Z48" s="152"/>
      <c r="AA48" s="152"/>
      <c r="AB48" s="140">
        <f t="shared" si="11"/>
        <v>40</v>
      </c>
      <c r="AC48" s="64">
        <f t="shared" si="12"/>
        <v>10</v>
      </c>
      <c r="AD48" s="52">
        <f t="shared" si="13"/>
        <v>50</v>
      </c>
    </row>
    <row r="49" spans="1:30" ht="30" customHeight="1" thickBot="1" x14ac:dyDescent="0.35">
      <c r="A49" s="298"/>
      <c r="B49" s="295"/>
      <c r="C49" s="155" t="s">
        <v>143</v>
      </c>
      <c r="D49" s="149" t="s">
        <v>28</v>
      </c>
      <c r="E49" s="149" t="s">
        <v>102</v>
      </c>
      <c r="F49" s="149" t="s">
        <v>76</v>
      </c>
      <c r="G49" s="54" t="s">
        <v>64</v>
      </c>
      <c r="H49" s="307"/>
      <c r="I49" s="92">
        <v>1</v>
      </c>
      <c r="J49" s="73"/>
      <c r="K49" s="74">
        <v>15</v>
      </c>
      <c r="L49" s="74"/>
      <c r="M49" s="74"/>
      <c r="N49" s="74"/>
      <c r="O49" s="74"/>
      <c r="P49" s="74"/>
      <c r="Q49" s="141">
        <f t="shared" si="14"/>
        <v>10</v>
      </c>
      <c r="R49" s="55">
        <f t="shared" si="9"/>
        <v>15</v>
      </c>
      <c r="S49" s="55">
        <f t="shared" si="10"/>
        <v>25</v>
      </c>
      <c r="T49" s="92">
        <v>1</v>
      </c>
      <c r="U49" s="73"/>
      <c r="V49" s="74">
        <v>10</v>
      </c>
      <c r="W49" s="74"/>
      <c r="X49" s="74"/>
      <c r="Y49" s="74"/>
      <c r="Z49" s="74"/>
      <c r="AA49" s="74"/>
      <c r="AB49" s="141">
        <f t="shared" si="11"/>
        <v>15</v>
      </c>
      <c r="AC49" s="55">
        <f t="shared" si="12"/>
        <v>10</v>
      </c>
      <c r="AD49" s="66">
        <f t="shared" si="13"/>
        <v>25</v>
      </c>
    </row>
    <row r="50" spans="1:30" ht="24.6" customHeight="1" thickBot="1" x14ac:dyDescent="0.35">
      <c r="A50" s="285" t="s">
        <v>9</v>
      </c>
      <c r="B50" s="286"/>
      <c r="C50" s="286"/>
      <c r="D50" s="286"/>
      <c r="E50" s="286"/>
      <c r="F50" s="286"/>
      <c r="G50" s="287"/>
      <c r="H50" s="318" t="s">
        <v>9</v>
      </c>
      <c r="I50" s="151">
        <f t="shared" ref="I50:AD50" si="15">SUM(I51:I64)</f>
        <v>29</v>
      </c>
      <c r="J50" s="151">
        <f t="shared" si="15"/>
        <v>110</v>
      </c>
      <c r="K50" s="151">
        <f t="shared" si="15"/>
        <v>90</v>
      </c>
      <c r="L50" s="151">
        <f t="shared" si="15"/>
        <v>60</v>
      </c>
      <c r="M50" s="151">
        <f t="shared" si="15"/>
        <v>60</v>
      </c>
      <c r="N50" s="151">
        <f t="shared" si="15"/>
        <v>30</v>
      </c>
      <c r="O50" s="151">
        <f t="shared" si="15"/>
        <v>0</v>
      </c>
      <c r="P50" s="151">
        <f t="shared" si="15"/>
        <v>0</v>
      </c>
      <c r="Q50" s="151">
        <f t="shared" si="15"/>
        <v>375</v>
      </c>
      <c r="R50" s="151">
        <f t="shared" si="15"/>
        <v>350</v>
      </c>
      <c r="S50" s="151">
        <f t="shared" si="15"/>
        <v>725</v>
      </c>
      <c r="T50" s="151">
        <f t="shared" si="15"/>
        <v>29</v>
      </c>
      <c r="U50" s="151">
        <f t="shared" si="15"/>
        <v>65</v>
      </c>
      <c r="V50" s="151">
        <f t="shared" si="15"/>
        <v>40</v>
      </c>
      <c r="W50" s="151">
        <f t="shared" si="15"/>
        <v>60</v>
      </c>
      <c r="X50" s="151">
        <f t="shared" si="15"/>
        <v>10</v>
      </c>
      <c r="Y50" s="151">
        <f t="shared" si="15"/>
        <v>33</v>
      </c>
      <c r="Z50" s="151">
        <f t="shared" si="15"/>
        <v>0</v>
      </c>
      <c r="AA50" s="151">
        <f t="shared" si="15"/>
        <v>0</v>
      </c>
      <c r="AB50" s="151">
        <f t="shared" si="15"/>
        <v>517</v>
      </c>
      <c r="AC50" s="151">
        <f t="shared" si="15"/>
        <v>208</v>
      </c>
      <c r="AD50" s="151">
        <f t="shared" si="15"/>
        <v>725</v>
      </c>
    </row>
    <row r="51" spans="1:30" ht="33" customHeight="1" x14ac:dyDescent="0.3">
      <c r="A51" s="296" t="s">
        <v>5</v>
      </c>
      <c r="B51" s="292" t="s">
        <v>60</v>
      </c>
      <c r="C51" s="12" t="s">
        <v>125</v>
      </c>
      <c r="D51" s="12" t="s">
        <v>28</v>
      </c>
      <c r="E51" s="38" t="s">
        <v>103</v>
      </c>
      <c r="F51" s="38" t="s">
        <v>76</v>
      </c>
      <c r="G51" s="39" t="s">
        <v>87</v>
      </c>
      <c r="H51" s="319"/>
      <c r="I51" s="62">
        <v>2</v>
      </c>
      <c r="J51" s="41"/>
      <c r="K51" s="42"/>
      <c r="L51" s="42">
        <v>30</v>
      </c>
      <c r="M51" s="42"/>
      <c r="N51" s="42"/>
      <c r="O51" s="42"/>
      <c r="P51" s="42"/>
      <c r="Q51" s="43">
        <f t="shared" ref="Q51:Q57" si="16">I51*25-R51</f>
        <v>20</v>
      </c>
      <c r="R51" s="60">
        <f t="shared" ref="R51:R72" si="17">SUM(J51:P51)</f>
        <v>30</v>
      </c>
      <c r="S51" s="53">
        <f t="shared" ref="S51:S72" si="18">SUM(J51:Q51)</f>
        <v>50</v>
      </c>
      <c r="T51" s="62">
        <v>2</v>
      </c>
      <c r="U51" s="41"/>
      <c r="V51" s="42"/>
      <c r="W51" s="42">
        <v>30</v>
      </c>
      <c r="X51" s="42"/>
      <c r="Y51" s="42"/>
      <c r="Z51" s="42"/>
      <c r="AA51" s="42"/>
      <c r="AB51" s="43">
        <f t="shared" ref="AB51:AB72" si="19">T51*25-AC51</f>
        <v>20</v>
      </c>
      <c r="AC51" s="68">
        <f t="shared" ref="AC51:AC72" si="20">SUM(U51:AA51)</f>
        <v>30</v>
      </c>
      <c r="AD51" s="45">
        <f t="shared" ref="AD51:AD72" si="21">SUM(U51:AB51)</f>
        <v>50</v>
      </c>
    </row>
    <row r="52" spans="1:30" ht="30.75" customHeight="1" x14ac:dyDescent="0.3">
      <c r="A52" s="297"/>
      <c r="B52" s="293"/>
      <c r="C52" s="13" t="s">
        <v>126</v>
      </c>
      <c r="D52" s="13" t="s">
        <v>28</v>
      </c>
      <c r="E52" s="11" t="s">
        <v>103</v>
      </c>
      <c r="F52" s="11" t="s">
        <v>76</v>
      </c>
      <c r="G52" s="71" t="s">
        <v>88</v>
      </c>
      <c r="H52" s="319"/>
      <c r="I52" s="64">
        <v>2</v>
      </c>
      <c r="J52" s="49"/>
      <c r="K52" s="24"/>
      <c r="L52" s="24">
        <v>30</v>
      </c>
      <c r="M52" s="24"/>
      <c r="N52" s="24"/>
      <c r="O52" s="24"/>
      <c r="P52" s="24"/>
      <c r="Q52" s="50">
        <f t="shared" si="16"/>
        <v>20</v>
      </c>
      <c r="R52" s="60">
        <f t="shared" si="17"/>
        <v>30</v>
      </c>
      <c r="S52" s="52">
        <f t="shared" si="18"/>
        <v>50</v>
      </c>
      <c r="T52" s="64">
        <v>2</v>
      </c>
      <c r="U52" s="49"/>
      <c r="V52" s="24"/>
      <c r="W52" s="24">
        <v>30</v>
      </c>
      <c r="X52" s="24"/>
      <c r="Y52" s="24"/>
      <c r="Z52" s="24"/>
      <c r="AA52" s="24"/>
      <c r="AB52" s="50">
        <f t="shared" si="19"/>
        <v>20</v>
      </c>
      <c r="AC52" s="69">
        <f t="shared" si="20"/>
        <v>30</v>
      </c>
      <c r="AD52" s="52">
        <f t="shared" si="21"/>
        <v>50</v>
      </c>
    </row>
    <row r="53" spans="1:30" ht="32.25" customHeight="1" thickBot="1" x14ac:dyDescent="0.35">
      <c r="A53" s="299"/>
      <c r="B53" s="294"/>
      <c r="C53" s="211" t="s">
        <v>204</v>
      </c>
      <c r="D53" s="14" t="s">
        <v>28</v>
      </c>
      <c r="E53" s="65" t="s">
        <v>102</v>
      </c>
      <c r="F53" s="65" t="s">
        <v>76</v>
      </c>
      <c r="G53" s="84" t="s">
        <v>86</v>
      </c>
      <c r="H53" s="319"/>
      <c r="I53" s="72">
        <v>1</v>
      </c>
      <c r="J53" s="56"/>
      <c r="K53" s="57"/>
      <c r="L53" s="57"/>
      <c r="M53" s="85"/>
      <c r="N53" s="57">
        <v>15</v>
      </c>
      <c r="O53" s="57"/>
      <c r="P53" s="57"/>
      <c r="Q53" s="58">
        <f t="shared" si="16"/>
        <v>10</v>
      </c>
      <c r="R53" s="82">
        <f t="shared" si="17"/>
        <v>15</v>
      </c>
      <c r="S53" s="61">
        <f t="shared" si="18"/>
        <v>25</v>
      </c>
      <c r="T53" s="72">
        <v>1</v>
      </c>
      <c r="U53" s="56"/>
      <c r="V53" s="57"/>
      <c r="W53" s="57"/>
      <c r="X53" s="85"/>
      <c r="Y53" s="57">
        <v>8</v>
      </c>
      <c r="Z53" s="57"/>
      <c r="AA53" s="57"/>
      <c r="AB53" s="58">
        <f t="shared" si="19"/>
        <v>17</v>
      </c>
      <c r="AC53" s="79">
        <f t="shared" si="20"/>
        <v>8</v>
      </c>
      <c r="AD53" s="61">
        <f t="shared" si="21"/>
        <v>25</v>
      </c>
    </row>
    <row r="54" spans="1:30" ht="29.25" customHeight="1" x14ac:dyDescent="0.3">
      <c r="A54" s="310" t="s">
        <v>153</v>
      </c>
      <c r="B54" s="308" t="s">
        <v>193</v>
      </c>
      <c r="C54" s="148" t="s">
        <v>35</v>
      </c>
      <c r="D54" s="67" t="s">
        <v>25</v>
      </c>
      <c r="E54" s="148" t="s">
        <v>102</v>
      </c>
      <c r="F54" s="148" t="s">
        <v>75</v>
      </c>
      <c r="G54" s="39" t="s">
        <v>63</v>
      </c>
      <c r="H54" s="306"/>
      <c r="I54" s="45">
        <v>1</v>
      </c>
      <c r="J54" s="156">
        <v>15</v>
      </c>
      <c r="K54" s="42"/>
      <c r="L54" s="42"/>
      <c r="M54" s="42"/>
      <c r="N54" s="42"/>
      <c r="O54" s="42"/>
      <c r="P54" s="42"/>
      <c r="Q54" s="139">
        <f t="shared" si="16"/>
        <v>10</v>
      </c>
      <c r="R54" s="40">
        <f t="shared" si="17"/>
        <v>15</v>
      </c>
      <c r="S54" s="45">
        <f t="shared" si="18"/>
        <v>25</v>
      </c>
      <c r="T54" s="44">
        <v>1</v>
      </c>
      <c r="U54" s="156">
        <v>10</v>
      </c>
      <c r="V54" s="42"/>
      <c r="W54" s="42"/>
      <c r="X54" s="42"/>
      <c r="Y54" s="42"/>
      <c r="Z54" s="42"/>
      <c r="AA54" s="42"/>
      <c r="AB54" s="139">
        <f t="shared" si="19"/>
        <v>15</v>
      </c>
      <c r="AC54" s="45">
        <f t="shared" si="20"/>
        <v>10</v>
      </c>
      <c r="AD54" s="44">
        <f t="shared" si="21"/>
        <v>25</v>
      </c>
    </row>
    <row r="55" spans="1:30" ht="33.75" customHeight="1" x14ac:dyDescent="0.3">
      <c r="A55" s="311"/>
      <c r="B55" s="309"/>
      <c r="C55" s="150" t="s">
        <v>36</v>
      </c>
      <c r="D55" s="150" t="s">
        <v>28</v>
      </c>
      <c r="E55" s="150" t="s">
        <v>102</v>
      </c>
      <c r="F55" s="150" t="s">
        <v>75</v>
      </c>
      <c r="G55" s="47" t="s">
        <v>64</v>
      </c>
      <c r="H55" s="306"/>
      <c r="I55" s="52">
        <v>2</v>
      </c>
      <c r="J55" s="137"/>
      <c r="K55" s="152">
        <v>30</v>
      </c>
      <c r="L55" s="152"/>
      <c r="M55" s="152"/>
      <c r="N55" s="152"/>
      <c r="O55" s="152"/>
      <c r="P55" s="152"/>
      <c r="Q55" s="140">
        <f t="shared" si="16"/>
        <v>20</v>
      </c>
      <c r="R55" s="64">
        <f t="shared" si="17"/>
        <v>30</v>
      </c>
      <c r="S55" s="52">
        <f t="shared" si="18"/>
        <v>50</v>
      </c>
      <c r="T55" s="51">
        <v>2</v>
      </c>
      <c r="U55" s="137"/>
      <c r="V55" s="152">
        <v>10</v>
      </c>
      <c r="W55" s="152"/>
      <c r="X55" s="152"/>
      <c r="Y55" s="152"/>
      <c r="Z55" s="152"/>
      <c r="AA55" s="152"/>
      <c r="AB55" s="140">
        <f t="shared" si="19"/>
        <v>40</v>
      </c>
      <c r="AC55" s="52">
        <f t="shared" si="20"/>
        <v>10</v>
      </c>
      <c r="AD55" s="51">
        <f t="shared" si="21"/>
        <v>50</v>
      </c>
    </row>
    <row r="56" spans="1:30" ht="30.75" customHeight="1" x14ac:dyDescent="0.3">
      <c r="A56" s="311"/>
      <c r="B56" s="309"/>
      <c r="C56" s="10" t="s">
        <v>121</v>
      </c>
      <c r="D56" s="150" t="s">
        <v>28</v>
      </c>
      <c r="E56" s="150" t="s">
        <v>102</v>
      </c>
      <c r="F56" s="150" t="s">
        <v>76</v>
      </c>
      <c r="G56" s="47" t="s">
        <v>63</v>
      </c>
      <c r="H56" s="306"/>
      <c r="I56" s="107">
        <v>1</v>
      </c>
      <c r="J56" s="137">
        <v>15</v>
      </c>
      <c r="K56" s="152"/>
      <c r="L56" s="152"/>
      <c r="M56" s="152"/>
      <c r="N56" s="152"/>
      <c r="O56" s="152"/>
      <c r="P56" s="152"/>
      <c r="Q56" s="140">
        <f t="shared" si="16"/>
        <v>10</v>
      </c>
      <c r="R56" s="64">
        <f t="shared" si="17"/>
        <v>15</v>
      </c>
      <c r="S56" s="52">
        <f t="shared" si="18"/>
        <v>25</v>
      </c>
      <c r="T56" s="100">
        <v>1</v>
      </c>
      <c r="U56" s="137">
        <v>10</v>
      </c>
      <c r="V56" s="152"/>
      <c r="W56" s="152"/>
      <c r="X56" s="152"/>
      <c r="Y56" s="152"/>
      <c r="Z56" s="152"/>
      <c r="AA56" s="152"/>
      <c r="AB56" s="140">
        <f t="shared" si="19"/>
        <v>15</v>
      </c>
      <c r="AC56" s="52">
        <f t="shared" si="20"/>
        <v>10</v>
      </c>
      <c r="AD56" s="51">
        <f t="shared" si="21"/>
        <v>25</v>
      </c>
    </row>
    <row r="57" spans="1:30" ht="34.5" customHeight="1" thickBot="1" x14ac:dyDescent="0.35">
      <c r="A57" s="311"/>
      <c r="B57" s="309"/>
      <c r="C57" s="123" t="s">
        <v>39</v>
      </c>
      <c r="D57" s="159" t="s">
        <v>28</v>
      </c>
      <c r="E57" s="159" t="s">
        <v>102</v>
      </c>
      <c r="F57" s="159" t="s">
        <v>76</v>
      </c>
      <c r="G57" s="84" t="s">
        <v>64</v>
      </c>
      <c r="H57" s="306"/>
      <c r="I57" s="108">
        <v>1</v>
      </c>
      <c r="J57" s="138"/>
      <c r="K57" s="74"/>
      <c r="L57" s="74"/>
      <c r="M57" s="74">
        <v>20</v>
      </c>
      <c r="N57" s="74"/>
      <c r="O57" s="74"/>
      <c r="P57" s="74"/>
      <c r="Q57" s="141">
        <f t="shared" si="16"/>
        <v>5</v>
      </c>
      <c r="R57" s="55">
        <f t="shared" si="17"/>
        <v>20</v>
      </c>
      <c r="S57" s="66">
        <f t="shared" si="18"/>
        <v>25</v>
      </c>
      <c r="T57" s="103">
        <v>1</v>
      </c>
      <c r="U57" s="138"/>
      <c r="V57" s="74"/>
      <c r="W57" s="74"/>
      <c r="X57" s="74">
        <v>10</v>
      </c>
      <c r="Y57" s="74"/>
      <c r="Z57" s="74"/>
      <c r="AA57" s="74"/>
      <c r="AB57" s="141">
        <f t="shared" si="19"/>
        <v>15</v>
      </c>
      <c r="AC57" s="66">
        <f t="shared" si="20"/>
        <v>10</v>
      </c>
      <c r="AD57" s="59">
        <f t="shared" si="21"/>
        <v>25</v>
      </c>
    </row>
    <row r="58" spans="1:30" ht="64.2" customHeight="1" thickBot="1" x14ac:dyDescent="0.35">
      <c r="A58" s="162" t="s">
        <v>162</v>
      </c>
      <c r="B58" s="163" t="s">
        <v>163</v>
      </c>
      <c r="C58" s="163" t="s">
        <v>164</v>
      </c>
      <c r="D58" s="163" t="s">
        <v>28</v>
      </c>
      <c r="E58" s="163" t="s">
        <v>102</v>
      </c>
      <c r="F58" s="163" t="s">
        <v>76</v>
      </c>
      <c r="G58" s="164" t="s">
        <v>63</v>
      </c>
      <c r="H58" s="306"/>
      <c r="I58" s="168">
        <v>1</v>
      </c>
      <c r="J58" s="165"/>
      <c r="K58" s="166"/>
      <c r="L58" s="166"/>
      <c r="M58" s="166"/>
      <c r="N58" s="166">
        <v>15</v>
      </c>
      <c r="O58" s="166"/>
      <c r="P58" s="166"/>
      <c r="Q58" s="167">
        <f>I58*25-SUM(J58:P58)</f>
        <v>10</v>
      </c>
      <c r="R58" s="168">
        <f t="shared" si="17"/>
        <v>15</v>
      </c>
      <c r="S58" s="168">
        <f t="shared" si="18"/>
        <v>25</v>
      </c>
      <c r="T58" s="168">
        <v>1</v>
      </c>
      <c r="U58" s="165"/>
      <c r="V58" s="166"/>
      <c r="W58" s="166"/>
      <c r="X58" s="166"/>
      <c r="Y58" s="166">
        <v>10</v>
      </c>
      <c r="Z58" s="166"/>
      <c r="AA58" s="166"/>
      <c r="AB58" s="167">
        <f t="shared" si="19"/>
        <v>15</v>
      </c>
      <c r="AC58" s="168">
        <f t="shared" si="20"/>
        <v>10</v>
      </c>
      <c r="AD58" s="168">
        <f t="shared" si="21"/>
        <v>25</v>
      </c>
    </row>
    <row r="59" spans="1:30" ht="40.200000000000003" customHeight="1" x14ac:dyDescent="0.3">
      <c r="A59" s="288" t="s">
        <v>168</v>
      </c>
      <c r="B59" s="291" t="s">
        <v>29</v>
      </c>
      <c r="C59" s="184" t="s">
        <v>67</v>
      </c>
      <c r="D59" s="86" t="s">
        <v>25</v>
      </c>
      <c r="E59" s="185" t="s">
        <v>102</v>
      </c>
      <c r="F59" s="185" t="s">
        <v>25</v>
      </c>
      <c r="G59" s="186" t="s">
        <v>69</v>
      </c>
      <c r="H59" s="319"/>
      <c r="I59" s="62">
        <v>3</v>
      </c>
      <c r="J59" s="134">
        <v>30</v>
      </c>
      <c r="K59" s="133"/>
      <c r="L59" s="133"/>
      <c r="M59" s="133"/>
      <c r="N59" s="133"/>
      <c r="O59" s="133"/>
      <c r="P59" s="133"/>
      <c r="Q59" s="136">
        <f t="shared" ref="Q59:Q72" si="22">I59*25-R59</f>
        <v>45</v>
      </c>
      <c r="R59" s="60">
        <f t="shared" si="17"/>
        <v>30</v>
      </c>
      <c r="S59" s="53">
        <f t="shared" si="18"/>
        <v>75</v>
      </c>
      <c r="T59" s="62">
        <v>3</v>
      </c>
      <c r="U59" s="134">
        <v>15</v>
      </c>
      <c r="V59" s="133"/>
      <c r="W59" s="133"/>
      <c r="X59" s="133"/>
      <c r="Y59" s="133"/>
      <c r="Z59" s="133"/>
      <c r="AA59" s="133"/>
      <c r="AB59" s="136">
        <f t="shared" si="19"/>
        <v>60</v>
      </c>
      <c r="AC59" s="63">
        <f t="shared" si="20"/>
        <v>15</v>
      </c>
      <c r="AD59" s="53">
        <f t="shared" si="21"/>
        <v>75</v>
      </c>
    </row>
    <row r="60" spans="1:30" ht="42" customHeight="1" x14ac:dyDescent="0.3">
      <c r="A60" s="289"/>
      <c r="B60" s="283"/>
      <c r="C60" s="187" t="s">
        <v>68</v>
      </c>
      <c r="D60" s="187" t="s">
        <v>28</v>
      </c>
      <c r="E60" s="188" t="s">
        <v>102</v>
      </c>
      <c r="F60" s="188" t="s">
        <v>25</v>
      </c>
      <c r="G60" s="189" t="s">
        <v>88</v>
      </c>
      <c r="H60" s="319"/>
      <c r="I60" s="64">
        <v>3</v>
      </c>
      <c r="J60" s="16"/>
      <c r="K60" s="13">
        <v>30</v>
      </c>
      <c r="L60" s="13"/>
      <c r="M60" s="13"/>
      <c r="N60" s="13"/>
      <c r="O60" s="13"/>
      <c r="P60" s="13"/>
      <c r="Q60" s="50">
        <f t="shared" si="22"/>
        <v>45</v>
      </c>
      <c r="R60" s="51">
        <f t="shared" si="17"/>
        <v>30</v>
      </c>
      <c r="S60" s="52">
        <f t="shared" si="18"/>
        <v>75</v>
      </c>
      <c r="T60" s="64">
        <v>3</v>
      </c>
      <c r="U60" s="16"/>
      <c r="V60" s="13">
        <v>15</v>
      </c>
      <c r="W60" s="13"/>
      <c r="X60" s="13"/>
      <c r="Y60" s="13"/>
      <c r="Z60" s="13"/>
      <c r="AA60" s="13"/>
      <c r="AB60" s="50">
        <f t="shared" si="19"/>
        <v>60</v>
      </c>
      <c r="AC60" s="69">
        <f t="shared" si="20"/>
        <v>15</v>
      </c>
      <c r="AD60" s="52">
        <f t="shared" si="21"/>
        <v>75</v>
      </c>
    </row>
    <row r="61" spans="1:30" ht="45" customHeight="1" x14ac:dyDescent="0.3">
      <c r="A61" s="289"/>
      <c r="B61" s="283"/>
      <c r="C61" s="187" t="s">
        <v>52</v>
      </c>
      <c r="D61" s="187" t="s">
        <v>28</v>
      </c>
      <c r="E61" s="188" t="s">
        <v>102</v>
      </c>
      <c r="F61" s="188" t="s">
        <v>25</v>
      </c>
      <c r="G61" s="189" t="s">
        <v>69</v>
      </c>
      <c r="H61" s="319"/>
      <c r="I61" s="62">
        <v>3</v>
      </c>
      <c r="J61" s="16">
        <v>20</v>
      </c>
      <c r="K61" s="13"/>
      <c r="L61" s="13"/>
      <c r="M61" s="13"/>
      <c r="N61" s="13"/>
      <c r="O61" s="13"/>
      <c r="P61" s="13"/>
      <c r="Q61" s="50">
        <f t="shared" si="22"/>
        <v>55</v>
      </c>
      <c r="R61" s="60">
        <f t="shared" si="17"/>
        <v>20</v>
      </c>
      <c r="S61" s="53">
        <f t="shared" si="18"/>
        <v>75</v>
      </c>
      <c r="T61" s="64">
        <v>3</v>
      </c>
      <c r="U61" s="16">
        <v>15</v>
      </c>
      <c r="V61" s="13"/>
      <c r="W61" s="13"/>
      <c r="X61" s="13"/>
      <c r="Y61" s="13"/>
      <c r="Z61" s="13"/>
      <c r="AA61" s="13"/>
      <c r="AB61" s="50">
        <f t="shared" si="19"/>
        <v>60</v>
      </c>
      <c r="AC61" s="69">
        <f t="shared" si="20"/>
        <v>15</v>
      </c>
      <c r="AD61" s="52">
        <f t="shared" si="21"/>
        <v>75</v>
      </c>
    </row>
    <row r="62" spans="1:30" ht="37.799999999999997" customHeight="1" x14ac:dyDescent="0.3">
      <c r="A62" s="289"/>
      <c r="B62" s="283"/>
      <c r="C62" s="187" t="s">
        <v>211</v>
      </c>
      <c r="D62" s="187" t="s">
        <v>28</v>
      </c>
      <c r="E62" s="188" t="s">
        <v>102</v>
      </c>
      <c r="F62" s="188" t="s">
        <v>25</v>
      </c>
      <c r="G62" s="189" t="s">
        <v>88</v>
      </c>
      <c r="H62" s="319"/>
      <c r="I62" s="62">
        <v>3</v>
      </c>
      <c r="J62" s="16"/>
      <c r="K62" s="13"/>
      <c r="L62" s="13"/>
      <c r="M62" s="13">
        <v>40</v>
      </c>
      <c r="N62" s="13"/>
      <c r="O62" s="13"/>
      <c r="P62" s="13"/>
      <c r="Q62" s="50">
        <f t="shared" si="22"/>
        <v>35</v>
      </c>
      <c r="R62" s="60">
        <f t="shared" si="17"/>
        <v>40</v>
      </c>
      <c r="S62" s="52">
        <f t="shared" si="18"/>
        <v>75</v>
      </c>
      <c r="T62" s="64">
        <v>3</v>
      </c>
      <c r="U62" s="16"/>
      <c r="V62" s="13"/>
      <c r="W62" s="13"/>
      <c r="X62" s="13"/>
      <c r="Y62" s="13">
        <v>15</v>
      </c>
      <c r="Z62" s="13"/>
      <c r="AA62" s="13"/>
      <c r="AB62" s="50">
        <f t="shared" si="19"/>
        <v>60</v>
      </c>
      <c r="AC62" s="69">
        <f t="shared" si="20"/>
        <v>15</v>
      </c>
      <c r="AD62" s="52">
        <f t="shared" si="21"/>
        <v>75</v>
      </c>
    </row>
    <row r="63" spans="1:30" ht="34.799999999999997" customHeight="1" x14ac:dyDescent="0.3">
      <c r="A63" s="289"/>
      <c r="B63" s="283"/>
      <c r="C63" s="187" t="s">
        <v>53</v>
      </c>
      <c r="D63" s="187" t="s">
        <v>28</v>
      </c>
      <c r="E63" s="188" t="s">
        <v>102</v>
      </c>
      <c r="F63" s="188" t="s">
        <v>76</v>
      </c>
      <c r="G63" s="189" t="s">
        <v>69</v>
      </c>
      <c r="H63" s="319"/>
      <c r="I63" s="62">
        <v>3</v>
      </c>
      <c r="J63" s="16">
        <v>30</v>
      </c>
      <c r="K63" s="13"/>
      <c r="L63" s="13"/>
      <c r="M63" s="13"/>
      <c r="N63" s="13"/>
      <c r="O63" s="13"/>
      <c r="P63" s="13"/>
      <c r="Q63" s="50">
        <f t="shared" si="22"/>
        <v>45</v>
      </c>
      <c r="R63" s="60">
        <f t="shared" si="17"/>
        <v>30</v>
      </c>
      <c r="S63" s="52">
        <f t="shared" si="18"/>
        <v>75</v>
      </c>
      <c r="T63" s="62">
        <v>3</v>
      </c>
      <c r="U63" s="16">
        <v>15</v>
      </c>
      <c r="V63" s="13"/>
      <c r="W63" s="13"/>
      <c r="X63" s="13"/>
      <c r="Y63" s="13"/>
      <c r="Z63" s="13"/>
      <c r="AA63" s="13"/>
      <c r="AB63" s="50">
        <f t="shared" si="19"/>
        <v>60</v>
      </c>
      <c r="AC63" s="69">
        <f t="shared" si="20"/>
        <v>15</v>
      </c>
      <c r="AD63" s="52">
        <f t="shared" si="21"/>
        <v>75</v>
      </c>
    </row>
    <row r="64" spans="1:30" ht="34.799999999999997" customHeight="1" thickBot="1" x14ac:dyDescent="0.35">
      <c r="A64" s="290"/>
      <c r="B64" s="284"/>
      <c r="C64" s="190" t="s">
        <v>54</v>
      </c>
      <c r="D64" s="190" t="s">
        <v>28</v>
      </c>
      <c r="E64" s="191" t="s">
        <v>102</v>
      </c>
      <c r="F64" s="191" t="s">
        <v>76</v>
      </c>
      <c r="G64" s="192" t="s">
        <v>88</v>
      </c>
      <c r="H64" s="319"/>
      <c r="I64" s="48">
        <v>3</v>
      </c>
      <c r="J64" s="88"/>
      <c r="K64" s="14">
        <v>30</v>
      </c>
      <c r="L64" s="14"/>
      <c r="M64" s="14"/>
      <c r="N64" s="14"/>
      <c r="O64" s="14"/>
      <c r="P64" s="14"/>
      <c r="Q64" s="58">
        <f t="shared" si="22"/>
        <v>45</v>
      </c>
      <c r="R64" s="80">
        <f t="shared" si="17"/>
        <v>30</v>
      </c>
      <c r="S64" s="61">
        <f t="shared" si="18"/>
        <v>75</v>
      </c>
      <c r="T64" s="48">
        <v>3</v>
      </c>
      <c r="U64" s="88"/>
      <c r="V64" s="14">
        <v>15</v>
      </c>
      <c r="W64" s="14"/>
      <c r="X64" s="14"/>
      <c r="Y64" s="14"/>
      <c r="Z64" s="14"/>
      <c r="AA64" s="14"/>
      <c r="AB64" s="58">
        <f t="shared" si="19"/>
        <v>60</v>
      </c>
      <c r="AC64" s="79">
        <f t="shared" si="20"/>
        <v>15</v>
      </c>
      <c r="AD64" s="61">
        <f t="shared" si="21"/>
        <v>75</v>
      </c>
    </row>
    <row r="65" spans="1:30" ht="36" customHeight="1" x14ac:dyDescent="0.3">
      <c r="A65" s="300" t="s">
        <v>169</v>
      </c>
      <c r="B65" s="282" t="s">
        <v>197</v>
      </c>
      <c r="C65" s="193" t="s">
        <v>144</v>
      </c>
      <c r="D65" s="89" t="s">
        <v>25</v>
      </c>
      <c r="E65" s="193" t="s">
        <v>102</v>
      </c>
      <c r="F65" s="193" t="s">
        <v>76</v>
      </c>
      <c r="G65" s="194" t="s">
        <v>69</v>
      </c>
      <c r="H65" s="319"/>
      <c r="I65" s="97">
        <v>2</v>
      </c>
      <c r="J65" s="225">
        <v>30</v>
      </c>
      <c r="K65" s="9"/>
      <c r="L65" s="9"/>
      <c r="M65" s="9"/>
      <c r="N65" s="246"/>
      <c r="O65" s="246"/>
      <c r="P65" s="246"/>
      <c r="Q65" s="39">
        <f t="shared" si="22"/>
        <v>20</v>
      </c>
      <c r="R65" s="45">
        <f t="shared" si="17"/>
        <v>30</v>
      </c>
      <c r="S65" s="45">
        <f t="shared" si="18"/>
        <v>50</v>
      </c>
      <c r="T65" s="105">
        <v>2</v>
      </c>
      <c r="U65" s="143">
        <v>10</v>
      </c>
      <c r="V65" s="9"/>
      <c r="W65" s="246"/>
      <c r="X65" s="246"/>
      <c r="Y65" s="246"/>
      <c r="Z65" s="246"/>
      <c r="AA65" s="246"/>
      <c r="AB65" s="38">
        <f t="shared" si="19"/>
        <v>40</v>
      </c>
      <c r="AC65" s="40">
        <f t="shared" si="20"/>
        <v>10</v>
      </c>
      <c r="AD65" s="45">
        <f t="shared" si="21"/>
        <v>50</v>
      </c>
    </row>
    <row r="66" spans="1:30" ht="39" customHeight="1" x14ac:dyDescent="0.3">
      <c r="A66" s="301"/>
      <c r="B66" s="283"/>
      <c r="C66" s="195" t="s">
        <v>53</v>
      </c>
      <c r="D66" s="195" t="s">
        <v>28</v>
      </c>
      <c r="E66" s="195" t="s">
        <v>102</v>
      </c>
      <c r="F66" s="195" t="s">
        <v>76</v>
      </c>
      <c r="G66" s="189" t="s">
        <v>69</v>
      </c>
      <c r="H66" s="319"/>
      <c r="I66" s="78">
        <v>3</v>
      </c>
      <c r="J66" s="226">
        <v>30</v>
      </c>
      <c r="K66" s="10"/>
      <c r="L66" s="10"/>
      <c r="M66" s="10"/>
      <c r="N66" s="247"/>
      <c r="O66" s="247"/>
      <c r="P66" s="247"/>
      <c r="Q66" s="47">
        <f t="shared" si="22"/>
        <v>45</v>
      </c>
      <c r="R66" s="52">
        <f t="shared" si="17"/>
        <v>30</v>
      </c>
      <c r="S66" s="52">
        <f t="shared" si="18"/>
        <v>75</v>
      </c>
      <c r="T66" s="146">
        <v>3</v>
      </c>
      <c r="U66" s="144">
        <v>15</v>
      </c>
      <c r="V66" s="10"/>
      <c r="W66" s="247"/>
      <c r="X66" s="247"/>
      <c r="Y66" s="247"/>
      <c r="Z66" s="247"/>
      <c r="AA66" s="247"/>
      <c r="AB66" s="46">
        <f t="shared" si="19"/>
        <v>60</v>
      </c>
      <c r="AC66" s="62">
        <f t="shared" si="20"/>
        <v>15</v>
      </c>
      <c r="AD66" s="53">
        <f t="shared" si="21"/>
        <v>75</v>
      </c>
    </row>
    <row r="67" spans="1:30" ht="48.6" customHeight="1" x14ac:dyDescent="0.3">
      <c r="A67" s="301"/>
      <c r="B67" s="283"/>
      <c r="C67" s="195" t="s">
        <v>145</v>
      </c>
      <c r="D67" s="195" t="s">
        <v>28</v>
      </c>
      <c r="E67" s="195" t="s">
        <v>102</v>
      </c>
      <c r="F67" s="195" t="s">
        <v>76</v>
      </c>
      <c r="G67" s="189" t="s">
        <v>88</v>
      </c>
      <c r="H67" s="319"/>
      <c r="I67" s="78">
        <v>2</v>
      </c>
      <c r="J67" s="226"/>
      <c r="K67" s="10">
        <v>20</v>
      </c>
      <c r="L67" s="10"/>
      <c r="M67" s="10"/>
      <c r="N67" s="247"/>
      <c r="O67" s="247"/>
      <c r="P67" s="247"/>
      <c r="Q67" s="47">
        <f t="shared" si="22"/>
        <v>30</v>
      </c>
      <c r="R67" s="52">
        <f t="shared" si="17"/>
        <v>20</v>
      </c>
      <c r="S67" s="52">
        <f t="shared" si="18"/>
        <v>50</v>
      </c>
      <c r="T67" s="107">
        <v>2</v>
      </c>
      <c r="U67" s="144"/>
      <c r="V67" s="10">
        <v>10</v>
      </c>
      <c r="W67" s="247"/>
      <c r="X67" s="247"/>
      <c r="Y67" s="247"/>
      <c r="Z67" s="247"/>
      <c r="AA67" s="247"/>
      <c r="AB67" s="46">
        <f t="shared" si="19"/>
        <v>40</v>
      </c>
      <c r="AC67" s="62">
        <f t="shared" si="20"/>
        <v>10</v>
      </c>
      <c r="AD67" s="53">
        <f t="shared" si="21"/>
        <v>50</v>
      </c>
    </row>
    <row r="68" spans="1:30" ht="49.2" customHeight="1" x14ac:dyDescent="0.3">
      <c r="A68" s="301"/>
      <c r="B68" s="283"/>
      <c r="C68" s="195" t="s">
        <v>184</v>
      </c>
      <c r="D68" s="195" t="s">
        <v>28</v>
      </c>
      <c r="E68" s="195" t="s">
        <v>102</v>
      </c>
      <c r="F68" s="195" t="s">
        <v>76</v>
      </c>
      <c r="G68" s="189" t="s">
        <v>69</v>
      </c>
      <c r="H68" s="319"/>
      <c r="I68" s="90">
        <v>2</v>
      </c>
      <c r="J68" s="226">
        <v>15</v>
      </c>
      <c r="K68" s="10"/>
      <c r="L68" s="10"/>
      <c r="M68" s="10"/>
      <c r="N68" s="247"/>
      <c r="O68" s="247"/>
      <c r="P68" s="247"/>
      <c r="Q68" s="47">
        <f t="shared" si="22"/>
        <v>35</v>
      </c>
      <c r="R68" s="52">
        <f t="shared" si="17"/>
        <v>15</v>
      </c>
      <c r="S68" s="52">
        <f t="shared" si="18"/>
        <v>50</v>
      </c>
      <c r="T68" s="147">
        <v>2</v>
      </c>
      <c r="U68" s="144">
        <v>10</v>
      </c>
      <c r="V68" s="10"/>
      <c r="W68" s="247"/>
      <c r="X68" s="247"/>
      <c r="Y68" s="247"/>
      <c r="Z68" s="247"/>
      <c r="AA68" s="247"/>
      <c r="AB68" s="46">
        <f t="shared" si="19"/>
        <v>40</v>
      </c>
      <c r="AC68" s="62">
        <f t="shared" si="20"/>
        <v>10</v>
      </c>
      <c r="AD68" s="53">
        <f t="shared" si="21"/>
        <v>50</v>
      </c>
    </row>
    <row r="69" spans="1:30" ht="33" customHeight="1" x14ac:dyDescent="0.3">
      <c r="A69" s="301"/>
      <c r="B69" s="283"/>
      <c r="C69" s="195" t="s">
        <v>160</v>
      </c>
      <c r="D69" s="187" t="s">
        <v>28</v>
      </c>
      <c r="E69" s="187" t="s">
        <v>102</v>
      </c>
      <c r="F69" s="187" t="s">
        <v>75</v>
      </c>
      <c r="G69" s="189" t="s">
        <v>88</v>
      </c>
      <c r="H69" s="319"/>
      <c r="I69" s="107">
        <v>2</v>
      </c>
      <c r="J69" s="226"/>
      <c r="K69" s="10">
        <v>20</v>
      </c>
      <c r="L69" s="10"/>
      <c r="M69" s="10"/>
      <c r="N69" s="247"/>
      <c r="O69" s="247"/>
      <c r="P69" s="247"/>
      <c r="Q69" s="47">
        <f t="shared" si="22"/>
        <v>30</v>
      </c>
      <c r="R69" s="51">
        <f t="shared" si="17"/>
        <v>20</v>
      </c>
      <c r="S69" s="52">
        <f t="shared" si="18"/>
        <v>50</v>
      </c>
      <c r="T69" s="72">
        <v>2</v>
      </c>
      <c r="U69" s="249"/>
      <c r="V69" s="247">
        <v>10</v>
      </c>
      <c r="W69" s="247"/>
      <c r="X69" s="247"/>
      <c r="Y69" s="247"/>
      <c r="Z69" s="247"/>
      <c r="AA69" s="247"/>
      <c r="AB69" s="47">
        <f t="shared" si="19"/>
        <v>40</v>
      </c>
      <c r="AC69" s="69">
        <f t="shared" si="20"/>
        <v>10</v>
      </c>
      <c r="AD69" s="52">
        <f t="shared" si="21"/>
        <v>50</v>
      </c>
    </row>
    <row r="70" spans="1:30" ht="42" customHeight="1" x14ac:dyDescent="0.3">
      <c r="A70" s="301"/>
      <c r="B70" s="283"/>
      <c r="C70" s="195" t="s">
        <v>147</v>
      </c>
      <c r="D70" s="195" t="s">
        <v>28</v>
      </c>
      <c r="E70" s="195" t="s">
        <v>102</v>
      </c>
      <c r="F70" s="195" t="s">
        <v>76</v>
      </c>
      <c r="G70" s="189" t="s">
        <v>88</v>
      </c>
      <c r="H70" s="319"/>
      <c r="I70" s="90">
        <v>2</v>
      </c>
      <c r="J70" s="226"/>
      <c r="K70" s="10"/>
      <c r="L70" s="10"/>
      <c r="M70" s="10">
        <v>15</v>
      </c>
      <c r="N70" s="247"/>
      <c r="O70" s="247"/>
      <c r="P70" s="247"/>
      <c r="Q70" s="47">
        <f t="shared" si="22"/>
        <v>35</v>
      </c>
      <c r="R70" s="52">
        <f t="shared" si="17"/>
        <v>15</v>
      </c>
      <c r="S70" s="52">
        <f t="shared" si="18"/>
        <v>50</v>
      </c>
      <c r="T70" s="147">
        <v>2</v>
      </c>
      <c r="U70" s="144"/>
      <c r="V70" s="10"/>
      <c r="W70" s="247"/>
      <c r="X70" s="247">
        <v>10</v>
      </c>
      <c r="Y70" s="247"/>
      <c r="Z70" s="247"/>
      <c r="AA70" s="247"/>
      <c r="AB70" s="46">
        <f t="shared" si="19"/>
        <v>40</v>
      </c>
      <c r="AC70" s="62">
        <f t="shared" si="20"/>
        <v>10</v>
      </c>
      <c r="AD70" s="53">
        <f t="shared" si="21"/>
        <v>50</v>
      </c>
    </row>
    <row r="71" spans="1:30" ht="46.2" customHeight="1" x14ac:dyDescent="0.3">
      <c r="A71" s="301"/>
      <c r="B71" s="283"/>
      <c r="C71" s="195" t="s">
        <v>182</v>
      </c>
      <c r="D71" s="195" t="s">
        <v>28</v>
      </c>
      <c r="E71" s="195" t="s">
        <v>102</v>
      </c>
      <c r="F71" s="195" t="s">
        <v>76</v>
      </c>
      <c r="G71" s="189" t="s">
        <v>69</v>
      </c>
      <c r="H71" s="319"/>
      <c r="I71" s="90">
        <v>2</v>
      </c>
      <c r="J71" s="226">
        <v>15</v>
      </c>
      <c r="K71" s="10"/>
      <c r="L71" s="10"/>
      <c r="M71" s="10"/>
      <c r="N71" s="247"/>
      <c r="O71" s="247"/>
      <c r="P71" s="247"/>
      <c r="Q71" s="47">
        <f t="shared" si="22"/>
        <v>35</v>
      </c>
      <c r="R71" s="52">
        <f t="shared" si="17"/>
        <v>15</v>
      </c>
      <c r="S71" s="52">
        <f t="shared" si="18"/>
        <v>50</v>
      </c>
      <c r="T71" s="147">
        <v>2</v>
      </c>
      <c r="U71" s="144">
        <v>10</v>
      </c>
      <c r="V71" s="10"/>
      <c r="W71" s="247"/>
      <c r="X71" s="247"/>
      <c r="Y71" s="247"/>
      <c r="Z71" s="247"/>
      <c r="AA71" s="247"/>
      <c r="AB71" s="46">
        <f t="shared" si="19"/>
        <v>40</v>
      </c>
      <c r="AC71" s="62">
        <f t="shared" si="20"/>
        <v>10</v>
      </c>
      <c r="AD71" s="53">
        <f t="shared" si="21"/>
        <v>50</v>
      </c>
    </row>
    <row r="72" spans="1:30" ht="48" customHeight="1" thickBot="1" x14ac:dyDescent="0.35">
      <c r="A72" s="321"/>
      <c r="B72" s="284"/>
      <c r="C72" s="232" t="s">
        <v>195</v>
      </c>
      <c r="D72" s="232" t="s">
        <v>28</v>
      </c>
      <c r="E72" s="232" t="s">
        <v>102</v>
      </c>
      <c r="F72" s="232" t="s">
        <v>76</v>
      </c>
      <c r="G72" s="233" t="s">
        <v>88</v>
      </c>
      <c r="H72" s="319"/>
      <c r="I72" s="142">
        <v>3</v>
      </c>
      <c r="J72" s="227"/>
      <c r="K72" s="8"/>
      <c r="L72" s="8"/>
      <c r="M72" s="8">
        <v>40</v>
      </c>
      <c r="N72" s="248"/>
      <c r="O72" s="248"/>
      <c r="P72" s="248"/>
      <c r="Q72" s="54">
        <f t="shared" si="22"/>
        <v>35</v>
      </c>
      <c r="R72" s="66">
        <f t="shared" si="17"/>
        <v>40</v>
      </c>
      <c r="S72" s="66">
        <f t="shared" si="18"/>
        <v>75</v>
      </c>
      <c r="T72" s="108">
        <v>3</v>
      </c>
      <c r="U72" s="145"/>
      <c r="V72" s="8"/>
      <c r="W72" s="248"/>
      <c r="X72" s="248">
        <v>15</v>
      </c>
      <c r="Y72" s="248"/>
      <c r="Z72" s="248"/>
      <c r="AA72" s="248"/>
      <c r="AB72" s="228">
        <f t="shared" si="19"/>
        <v>60</v>
      </c>
      <c r="AC72" s="87">
        <f t="shared" si="20"/>
        <v>15</v>
      </c>
      <c r="AD72" s="251">
        <f t="shared" si="21"/>
        <v>75</v>
      </c>
    </row>
    <row r="73" spans="1:30" ht="48" customHeight="1" x14ac:dyDescent="0.3">
      <c r="A73" s="300" t="s">
        <v>227</v>
      </c>
      <c r="B73" s="282" t="s">
        <v>221</v>
      </c>
      <c r="C73" s="269" t="s">
        <v>222</v>
      </c>
      <c r="D73" s="89" t="s">
        <v>25</v>
      </c>
      <c r="E73" s="270" t="s">
        <v>102</v>
      </c>
      <c r="F73" s="270" t="s">
        <v>76</v>
      </c>
      <c r="G73" s="194" t="s">
        <v>69</v>
      </c>
      <c r="H73" s="231"/>
      <c r="I73" s="146">
        <v>2</v>
      </c>
      <c r="J73" s="273">
        <v>15</v>
      </c>
      <c r="K73" s="235"/>
      <c r="L73" s="235"/>
      <c r="M73" s="235"/>
      <c r="N73" s="236"/>
      <c r="O73" s="236"/>
      <c r="P73" s="236"/>
      <c r="Q73" s="43">
        <f t="shared" ref="Q73:Q80" si="23">I73*25-R73</f>
        <v>35</v>
      </c>
      <c r="R73" s="44">
        <f t="shared" ref="R73:R74" si="24">SUM(J73:P73)</f>
        <v>15</v>
      </c>
      <c r="S73" s="45">
        <f t="shared" ref="S73:S74" si="25">SUM(J73:Q73)</f>
        <v>50</v>
      </c>
      <c r="T73" s="105">
        <v>2</v>
      </c>
      <c r="U73" s="143">
        <v>10</v>
      </c>
      <c r="V73" s="9"/>
      <c r="W73" s="266"/>
      <c r="X73" s="266"/>
      <c r="Y73" s="266"/>
      <c r="Z73" s="266"/>
      <c r="AA73" s="266"/>
      <c r="AB73" s="43">
        <f t="shared" ref="AB73:AB80" si="26">T73*25-AC73</f>
        <v>40</v>
      </c>
      <c r="AC73" s="53">
        <f t="shared" ref="AC73:AC74" si="27">SUM(U73:AA73)</f>
        <v>10</v>
      </c>
      <c r="AD73" s="53">
        <f t="shared" ref="AD73:AD74" si="28">SUM(U73:AB73)</f>
        <v>50</v>
      </c>
    </row>
    <row r="74" spans="1:30" ht="48" customHeight="1" x14ac:dyDescent="0.3">
      <c r="A74" s="301"/>
      <c r="B74" s="283"/>
      <c r="C74" s="271" t="s">
        <v>223</v>
      </c>
      <c r="D74" s="195" t="s">
        <v>28</v>
      </c>
      <c r="E74" s="272" t="s">
        <v>102</v>
      </c>
      <c r="F74" s="272" t="s">
        <v>76</v>
      </c>
      <c r="G74" s="189" t="s">
        <v>88</v>
      </c>
      <c r="H74" s="231"/>
      <c r="I74" s="107">
        <v>3</v>
      </c>
      <c r="J74" s="274"/>
      <c r="K74" s="237">
        <v>30</v>
      </c>
      <c r="L74" s="237"/>
      <c r="M74" s="237"/>
      <c r="N74" s="238"/>
      <c r="O74" s="238"/>
      <c r="P74" s="238"/>
      <c r="Q74" s="50">
        <f t="shared" si="23"/>
        <v>45</v>
      </c>
      <c r="R74" s="51">
        <f t="shared" si="24"/>
        <v>30</v>
      </c>
      <c r="S74" s="52">
        <f t="shared" si="25"/>
        <v>75</v>
      </c>
      <c r="T74" s="146">
        <v>3</v>
      </c>
      <c r="U74" s="144"/>
      <c r="V74" s="10">
        <v>15</v>
      </c>
      <c r="W74" s="267"/>
      <c r="X74" s="267"/>
      <c r="Y74" s="267"/>
      <c r="Z74" s="267"/>
      <c r="AA74" s="267"/>
      <c r="AB74" s="50">
        <f t="shared" si="26"/>
        <v>60</v>
      </c>
      <c r="AC74" s="52">
        <f t="shared" si="27"/>
        <v>15</v>
      </c>
      <c r="AD74" s="52">
        <f t="shared" si="28"/>
        <v>75</v>
      </c>
    </row>
    <row r="75" spans="1:30" ht="48" customHeight="1" x14ac:dyDescent="0.3">
      <c r="A75" s="301"/>
      <c r="B75" s="283"/>
      <c r="C75" s="271" t="s">
        <v>228</v>
      </c>
      <c r="D75" s="195" t="s">
        <v>28</v>
      </c>
      <c r="E75" s="272" t="s">
        <v>102</v>
      </c>
      <c r="F75" s="272" t="s">
        <v>76</v>
      </c>
      <c r="G75" s="189" t="s">
        <v>88</v>
      </c>
      <c r="H75" s="250"/>
      <c r="I75" s="107">
        <v>2</v>
      </c>
      <c r="J75" s="274"/>
      <c r="K75" s="237"/>
      <c r="L75" s="237"/>
      <c r="M75" s="237">
        <v>15</v>
      </c>
      <c r="N75" s="238"/>
      <c r="O75" s="238"/>
      <c r="P75" s="238"/>
      <c r="Q75" s="50">
        <f t="shared" si="23"/>
        <v>35</v>
      </c>
      <c r="R75" s="51">
        <f t="shared" ref="R75:R80" si="29">SUM(J75:P75)</f>
        <v>15</v>
      </c>
      <c r="S75" s="52">
        <f t="shared" ref="S75:S80" si="30">SUM(J75:Q75)</f>
        <v>50</v>
      </c>
      <c r="T75" s="146">
        <v>2</v>
      </c>
      <c r="U75" s="144"/>
      <c r="V75" s="10"/>
      <c r="W75" s="267"/>
      <c r="X75" s="267">
        <v>10</v>
      </c>
      <c r="Y75" s="267"/>
      <c r="Z75" s="267"/>
      <c r="AA75" s="267"/>
      <c r="AB75" s="50">
        <f t="shared" si="26"/>
        <v>40</v>
      </c>
      <c r="AC75" s="52">
        <f t="shared" ref="AC75:AC80" si="31">SUM(U75:AA75)</f>
        <v>10</v>
      </c>
      <c r="AD75" s="52">
        <f t="shared" ref="AD75:AD80" si="32">SUM(U75:AB75)</f>
        <v>50</v>
      </c>
    </row>
    <row r="76" spans="1:30" ht="48" customHeight="1" x14ac:dyDescent="0.3">
      <c r="A76" s="301"/>
      <c r="B76" s="283"/>
      <c r="C76" s="195" t="s">
        <v>224</v>
      </c>
      <c r="D76" s="195" t="s">
        <v>28</v>
      </c>
      <c r="E76" s="195" t="s">
        <v>102</v>
      </c>
      <c r="F76" s="195" t="s">
        <v>76</v>
      </c>
      <c r="G76" s="189" t="s">
        <v>69</v>
      </c>
      <c r="H76" s="231"/>
      <c r="I76" s="107">
        <v>2</v>
      </c>
      <c r="J76" s="274">
        <v>30</v>
      </c>
      <c r="K76" s="237"/>
      <c r="L76" s="237"/>
      <c r="M76" s="237"/>
      <c r="N76" s="238"/>
      <c r="O76" s="238"/>
      <c r="P76" s="238"/>
      <c r="Q76" s="50">
        <f t="shared" si="23"/>
        <v>20</v>
      </c>
      <c r="R76" s="51">
        <f t="shared" si="29"/>
        <v>30</v>
      </c>
      <c r="S76" s="52">
        <f t="shared" si="30"/>
        <v>50</v>
      </c>
      <c r="T76" s="146">
        <v>2</v>
      </c>
      <c r="U76" s="144">
        <v>10</v>
      </c>
      <c r="V76" s="10"/>
      <c r="W76" s="267"/>
      <c r="X76" s="267"/>
      <c r="Y76" s="267"/>
      <c r="Z76" s="267"/>
      <c r="AA76" s="267"/>
      <c r="AB76" s="50">
        <f t="shared" si="26"/>
        <v>40</v>
      </c>
      <c r="AC76" s="52">
        <f t="shared" si="31"/>
        <v>10</v>
      </c>
      <c r="AD76" s="52">
        <f t="shared" si="32"/>
        <v>50</v>
      </c>
    </row>
    <row r="77" spans="1:30" ht="48" customHeight="1" x14ac:dyDescent="0.3">
      <c r="A77" s="301"/>
      <c r="B77" s="283"/>
      <c r="C77" s="195" t="s">
        <v>229</v>
      </c>
      <c r="D77" s="195" t="s">
        <v>28</v>
      </c>
      <c r="E77" s="195" t="s">
        <v>102</v>
      </c>
      <c r="F77" s="195" t="s">
        <v>76</v>
      </c>
      <c r="G77" s="189" t="s">
        <v>88</v>
      </c>
      <c r="H77" s="231"/>
      <c r="I77" s="107">
        <v>2</v>
      </c>
      <c r="J77" s="274"/>
      <c r="K77" s="237">
        <v>15</v>
      </c>
      <c r="L77" s="237"/>
      <c r="M77" s="237"/>
      <c r="N77" s="238"/>
      <c r="O77" s="238"/>
      <c r="P77" s="238"/>
      <c r="Q77" s="50">
        <f t="shared" si="23"/>
        <v>35</v>
      </c>
      <c r="R77" s="51">
        <f t="shared" si="29"/>
        <v>15</v>
      </c>
      <c r="S77" s="52">
        <f t="shared" si="30"/>
        <v>50</v>
      </c>
      <c r="T77" s="146">
        <v>2</v>
      </c>
      <c r="U77" s="144"/>
      <c r="V77" s="10">
        <v>10</v>
      </c>
      <c r="W77" s="267"/>
      <c r="X77" s="267"/>
      <c r="Y77" s="267"/>
      <c r="Z77" s="267"/>
      <c r="AA77" s="267"/>
      <c r="AB77" s="50">
        <f t="shared" si="26"/>
        <v>40</v>
      </c>
      <c r="AC77" s="52">
        <f t="shared" si="31"/>
        <v>10</v>
      </c>
      <c r="AD77" s="52">
        <f t="shared" si="32"/>
        <v>50</v>
      </c>
    </row>
    <row r="78" spans="1:30" ht="48" customHeight="1" x14ac:dyDescent="0.3">
      <c r="A78" s="301"/>
      <c r="B78" s="283"/>
      <c r="C78" s="195" t="s">
        <v>225</v>
      </c>
      <c r="D78" s="195" t="s">
        <v>28</v>
      </c>
      <c r="E78" s="195" t="s">
        <v>102</v>
      </c>
      <c r="F78" s="195" t="s">
        <v>75</v>
      </c>
      <c r="G78" s="189" t="s">
        <v>69</v>
      </c>
      <c r="H78" s="231"/>
      <c r="I78" s="107">
        <v>2</v>
      </c>
      <c r="J78" s="274">
        <v>15</v>
      </c>
      <c r="K78" s="237"/>
      <c r="L78" s="237"/>
      <c r="M78" s="237"/>
      <c r="N78" s="238"/>
      <c r="O78" s="238"/>
      <c r="P78" s="238"/>
      <c r="Q78" s="50">
        <f t="shared" si="23"/>
        <v>35</v>
      </c>
      <c r="R78" s="51">
        <f t="shared" si="29"/>
        <v>15</v>
      </c>
      <c r="S78" s="52">
        <f t="shared" si="30"/>
        <v>50</v>
      </c>
      <c r="T78" s="146">
        <v>2</v>
      </c>
      <c r="U78" s="144">
        <v>10</v>
      </c>
      <c r="V78" s="10"/>
      <c r="W78" s="267"/>
      <c r="X78" s="267"/>
      <c r="Y78" s="267"/>
      <c r="Z78" s="267"/>
      <c r="AA78" s="267"/>
      <c r="AB78" s="50">
        <f t="shared" si="26"/>
        <v>40</v>
      </c>
      <c r="AC78" s="52">
        <f t="shared" si="31"/>
        <v>10</v>
      </c>
      <c r="AD78" s="52">
        <f t="shared" si="32"/>
        <v>50</v>
      </c>
    </row>
    <row r="79" spans="1:30" ht="48" customHeight="1" x14ac:dyDescent="0.3">
      <c r="A79" s="301"/>
      <c r="B79" s="283"/>
      <c r="C79" s="195" t="s">
        <v>226</v>
      </c>
      <c r="D79" s="195" t="s">
        <v>28</v>
      </c>
      <c r="E79" s="195" t="s">
        <v>102</v>
      </c>
      <c r="F79" s="195" t="s">
        <v>75</v>
      </c>
      <c r="G79" s="189" t="s">
        <v>88</v>
      </c>
      <c r="H79" s="231"/>
      <c r="I79" s="107">
        <v>2</v>
      </c>
      <c r="J79" s="274"/>
      <c r="K79" s="237">
        <v>30</v>
      </c>
      <c r="L79" s="237"/>
      <c r="M79" s="237"/>
      <c r="N79" s="238"/>
      <c r="O79" s="238"/>
      <c r="P79" s="238"/>
      <c r="Q79" s="50">
        <f t="shared" si="23"/>
        <v>20</v>
      </c>
      <c r="R79" s="51">
        <f t="shared" si="29"/>
        <v>30</v>
      </c>
      <c r="S79" s="52">
        <f t="shared" si="30"/>
        <v>50</v>
      </c>
      <c r="T79" s="146">
        <v>2</v>
      </c>
      <c r="U79" s="144"/>
      <c r="V79" s="10">
        <v>10</v>
      </c>
      <c r="W79" s="267"/>
      <c r="X79" s="267"/>
      <c r="Y79" s="267"/>
      <c r="Z79" s="267"/>
      <c r="AA79" s="267"/>
      <c r="AB79" s="50">
        <f t="shared" si="26"/>
        <v>40</v>
      </c>
      <c r="AC79" s="52">
        <f t="shared" si="31"/>
        <v>10</v>
      </c>
      <c r="AD79" s="52">
        <f t="shared" si="32"/>
        <v>50</v>
      </c>
    </row>
    <row r="80" spans="1:30" ht="48" customHeight="1" thickBot="1" x14ac:dyDescent="0.35">
      <c r="A80" s="302"/>
      <c r="B80" s="303"/>
      <c r="C80" s="196" t="s">
        <v>53</v>
      </c>
      <c r="D80" s="196" t="s">
        <v>28</v>
      </c>
      <c r="E80" s="196" t="s">
        <v>102</v>
      </c>
      <c r="F80" s="196" t="s">
        <v>76</v>
      </c>
      <c r="G80" s="197" t="s">
        <v>69</v>
      </c>
      <c r="H80" s="250"/>
      <c r="I80" s="108">
        <v>3</v>
      </c>
      <c r="J80" s="275">
        <v>30</v>
      </c>
      <c r="K80" s="239"/>
      <c r="L80" s="239"/>
      <c r="M80" s="239"/>
      <c r="N80" s="240"/>
      <c r="O80" s="240"/>
      <c r="P80" s="240"/>
      <c r="Q80" s="75">
        <f t="shared" si="23"/>
        <v>45</v>
      </c>
      <c r="R80" s="59">
        <f t="shared" si="29"/>
        <v>30</v>
      </c>
      <c r="S80" s="66">
        <f t="shared" si="30"/>
        <v>75</v>
      </c>
      <c r="T80" s="265">
        <v>3</v>
      </c>
      <c r="U80" s="145">
        <v>15</v>
      </c>
      <c r="V80" s="8"/>
      <c r="W80" s="268"/>
      <c r="X80" s="268"/>
      <c r="Y80" s="268"/>
      <c r="Z80" s="268"/>
      <c r="AA80" s="268"/>
      <c r="AB80" s="75">
        <f t="shared" si="26"/>
        <v>60</v>
      </c>
      <c r="AC80" s="66">
        <f t="shared" si="31"/>
        <v>15</v>
      </c>
      <c r="AD80" s="52">
        <f t="shared" si="32"/>
        <v>75</v>
      </c>
    </row>
    <row r="81" spans="1:30" ht="24.75" customHeight="1" thickBot="1" x14ac:dyDescent="0.35">
      <c r="A81" s="285" t="s">
        <v>10</v>
      </c>
      <c r="B81" s="286"/>
      <c r="C81" s="286"/>
      <c r="D81" s="286"/>
      <c r="E81" s="286"/>
      <c r="F81" s="286"/>
      <c r="G81" s="287"/>
      <c r="H81" s="317" t="s">
        <v>10</v>
      </c>
      <c r="I81" s="29">
        <f t="shared" ref="I81:AD81" si="33">SUM(I82:I97)</f>
        <v>31</v>
      </c>
      <c r="J81" s="29">
        <f t="shared" si="33"/>
        <v>89</v>
      </c>
      <c r="K81" s="29">
        <f t="shared" si="33"/>
        <v>110</v>
      </c>
      <c r="L81" s="29">
        <f t="shared" si="33"/>
        <v>60</v>
      </c>
      <c r="M81" s="29">
        <f t="shared" si="33"/>
        <v>30</v>
      </c>
      <c r="N81" s="29">
        <f t="shared" si="33"/>
        <v>60</v>
      </c>
      <c r="O81" s="29">
        <f t="shared" si="33"/>
        <v>0</v>
      </c>
      <c r="P81" s="29">
        <f t="shared" si="33"/>
        <v>0</v>
      </c>
      <c r="Q81" s="29">
        <f t="shared" si="33"/>
        <v>426</v>
      </c>
      <c r="R81" s="29">
        <f t="shared" si="33"/>
        <v>349</v>
      </c>
      <c r="S81" s="29">
        <f t="shared" si="33"/>
        <v>775</v>
      </c>
      <c r="T81" s="29">
        <f t="shared" si="33"/>
        <v>31</v>
      </c>
      <c r="U81" s="29">
        <f t="shared" si="33"/>
        <v>54</v>
      </c>
      <c r="V81" s="29">
        <f t="shared" si="33"/>
        <v>55</v>
      </c>
      <c r="W81" s="29">
        <f t="shared" si="33"/>
        <v>60</v>
      </c>
      <c r="X81" s="29">
        <f t="shared" si="33"/>
        <v>15</v>
      </c>
      <c r="Y81" s="29">
        <f t="shared" si="33"/>
        <v>35</v>
      </c>
      <c r="Z81" s="29">
        <f t="shared" si="33"/>
        <v>0</v>
      </c>
      <c r="AA81" s="29">
        <f t="shared" si="33"/>
        <v>0</v>
      </c>
      <c r="AB81" s="29">
        <f t="shared" si="33"/>
        <v>556</v>
      </c>
      <c r="AC81" s="29">
        <f t="shared" si="33"/>
        <v>219</v>
      </c>
      <c r="AD81" s="29">
        <f t="shared" si="33"/>
        <v>775</v>
      </c>
    </row>
    <row r="82" spans="1:30" ht="33.75" customHeight="1" x14ac:dyDescent="0.3">
      <c r="A82" s="296" t="s">
        <v>170</v>
      </c>
      <c r="B82" s="292" t="s">
        <v>82</v>
      </c>
      <c r="C82" s="12" t="s">
        <v>128</v>
      </c>
      <c r="D82" s="12" t="s">
        <v>28</v>
      </c>
      <c r="E82" s="131" t="s">
        <v>103</v>
      </c>
      <c r="F82" s="12" t="s">
        <v>76</v>
      </c>
      <c r="G82" s="39" t="s">
        <v>87</v>
      </c>
      <c r="H82" s="306"/>
      <c r="I82" s="48">
        <v>2</v>
      </c>
      <c r="J82" s="41"/>
      <c r="K82" s="42"/>
      <c r="L82" s="42">
        <v>30</v>
      </c>
      <c r="M82" s="42"/>
      <c r="N82" s="42"/>
      <c r="O82" s="42"/>
      <c r="P82" s="42"/>
      <c r="Q82" s="43">
        <f t="shared" ref="Q82:Q105" si="34">I82*25-R82</f>
        <v>20</v>
      </c>
      <c r="R82" s="60">
        <f t="shared" ref="R82:R105" si="35">SUM(J82:P82)</f>
        <v>30</v>
      </c>
      <c r="S82" s="45">
        <f t="shared" ref="S82:S105" si="36">SUM(J82:Q82)</f>
        <v>50</v>
      </c>
      <c r="T82" s="48">
        <v>2</v>
      </c>
      <c r="U82" s="41"/>
      <c r="V82" s="42"/>
      <c r="W82" s="42">
        <v>30</v>
      </c>
      <c r="X82" s="42"/>
      <c r="Y82" s="42"/>
      <c r="Z82" s="42"/>
      <c r="AA82" s="42"/>
      <c r="AB82" s="43">
        <f t="shared" ref="AB82:AB105" si="37">T82*25-AC82</f>
        <v>20</v>
      </c>
      <c r="AC82" s="68">
        <f t="shared" ref="AC82:AC105" si="38">SUM(U82:AA82)</f>
        <v>30</v>
      </c>
      <c r="AD82" s="45">
        <f t="shared" ref="AD82:AD105" si="39">SUM(U82:AB82)</f>
        <v>50</v>
      </c>
    </row>
    <row r="83" spans="1:30" ht="31.5" customHeight="1" x14ac:dyDescent="0.3">
      <c r="A83" s="297"/>
      <c r="B83" s="293"/>
      <c r="C83" s="13" t="s">
        <v>129</v>
      </c>
      <c r="D83" s="13" t="s">
        <v>28</v>
      </c>
      <c r="E83" s="129" t="s">
        <v>103</v>
      </c>
      <c r="F83" s="13" t="s">
        <v>76</v>
      </c>
      <c r="G83" s="47" t="s">
        <v>88</v>
      </c>
      <c r="H83" s="306"/>
      <c r="I83" s="64">
        <v>2</v>
      </c>
      <c r="J83" s="49"/>
      <c r="K83" s="24"/>
      <c r="L83" s="24">
        <v>30</v>
      </c>
      <c r="M83" s="24"/>
      <c r="N83" s="24"/>
      <c r="O83" s="24"/>
      <c r="P83" s="24"/>
      <c r="Q83" s="50">
        <f t="shared" si="34"/>
        <v>20</v>
      </c>
      <c r="R83" s="60">
        <f t="shared" si="35"/>
        <v>30</v>
      </c>
      <c r="S83" s="52">
        <f t="shared" si="36"/>
        <v>50</v>
      </c>
      <c r="T83" s="64">
        <v>2</v>
      </c>
      <c r="U83" s="49"/>
      <c r="V83" s="24"/>
      <c r="W83" s="24">
        <v>30</v>
      </c>
      <c r="X83" s="24"/>
      <c r="Y83" s="24"/>
      <c r="Z83" s="24"/>
      <c r="AA83" s="24"/>
      <c r="AB83" s="50">
        <f t="shared" si="37"/>
        <v>20</v>
      </c>
      <c r="AC83" s="69">
        <f t="shared" si="38"/>
        <v>30</v>
      </c>
      <c r="AD83" s="52">
        <f t="shared" si="39"/>
        <v>50</v>
      </c>
    </row>
    <row r="84" spans="1:30" ht="30.75" customHeight="1" x14ac:dyDescent="0.3">
      <c r="A84" s="297"/>
      <c r="B84" s="293"/>
      <c r="C84" s="128" t="s">
        <v>130</v>
      </c>
      <c r="D84" s="13" t="s">
        <v>28</v>
      </c>
      <c r="E84" s="129" t="s">
        <v>102</v>
      </c>
      <c r="F84" s="13" t="s">
        <v>76</v>
      </c>
      <c r="G84" s="47" t="s">
        <v>100</v>
      </c>
      <c r="H84" s="306"/>
      <c r="I84" s="72">
        <v>1</v>
      </c>
      <c r="J84" s="49"/>
      <c r="K84" s="24"/>
      <c r="L84" s="24"/>
      <c r="M84" s="24"/>
      <c r="N84" s="24">
        <v>15</v>
      </c>
      <c r="O84" s="24"/>
      <c r="P84" s="24"/>
      <c r="Q84" s="50">
        <f t="shared" si="34"/>
        <v>10</v>
      </c>
      <c r="R84" s="60">
        <f t="shared" si="35"/>
        <v>15</v>
      </c>
      <c r="S84" s="52">
        <f t="shared" si="36"/>
        <v>25</v>
      </c>
      <c r="T84" s="72">
        <v>1</v>
      </c>
      <c r="U84" s="49"/>
      <c r="V84" s="24"/>
      <c r="W84" s="24"/>
      <c r="X84" s="24"/>
      <c r="Y84" s="24">
        <v>10</v>
      </c>
      <c r="Z84" s="24"/>
      <c r="AA84" s="24"/>
      <c r="AB84" s="50">
        <f t="shared" si="37"/>
        <v>15</v>
      </c>
      <c r="AC84" s="69">
        <f t="shared" si="38"/>
        <v>10</v>
      </c>
      <c r="AD84" s="52">
        <f t="shared" si="39"/>
        <v>25</v>
      </c>
    </row>
    <row r="85" spans="1:30" ht="42" customHeight="1" thickBot="1" x14ac:dyDescent="0.35">
      <c r="A85" s="298"/>
      <c r="B85" s="295"/>
      <c r="C85" s="15" t="s">
        <v>131</v>
      </c>
      <c r="D85" s="15" t="s">
        <v>28</v>
      </c>
      <c r="E85" s="130" t="s">
        <v>102</v>
      </c>
      <c r="F85" s="15" t="s">
        <v>75</v>
      </c>
      <c r="G85" s="54" t="s">
        <v>86</v>
      </c>
      <c r="H85" s="306"/>
      <c r="I85" s="72">
        <v>1</v>
      </c>
      <c r="J85" s="93">
        <v>9</v>
      </c>
      <c r="K85" s="57"/>
      <c r="L85" s="57"/>
      <c r="M85" s="57"/>
      <c r="N85" s="57"/>
      <c r="O85" s="57"/>
      <c r="P85" s="57"/>
      <c r="Q85" s="58">
        <f t="shared" si="34"/>
        <v>16</v>
      </c>
      <c r="R85" s="82">
        <f t="shared" si="35"/>
        <v>9</v>
      </c>
      <c r="S85" s="61">
        <f t="shared" si="36"/>
        <v>25</v>
      </c>
      <c r="T85" s="72">
        <v>1</v>
      </c>
      <c r="U85" s="93">
        <v>9</v>
      </c>
      <c r="V85" s="57"/>
      <c r="W85" s="57"/>
      <c r="X85" s="57"/>
      <c r="Y85" s="57"/>
      <c r="Z85" s="57"/>
      <c r="AA85" s="57"/>
      <c r="AB85" s="58">
        <f t="shared" si="37"/>
        <v>16</v>
      </c>
      <c r="AC85" s="79">
        <f t="shared" si="38"/>
        <v>9</v>
      </c>
      <c r="AD85" s="61">
        <f t="shared" si="39"/>
        <v>25</v>
      </c>
    </row>
    <row r="86" spans="1:30" ht="28.95" customHeight="1" x14ac:dyDescent="0.3">
      <c r="A86" s="296" t="s">
        <v>171</v>
      </c>
      <c r="B86" s="292" t="s">
        <v>83</v>
      </c>
      <c r="C86" s="148" t="s">
        <v>50</v>
      </c>
      <c r="D86" s="67" t="s">
        <v>25</v>
      </c>
      <c r="E86" s="38" t="s">
        <v>102</v>
      </c>
      <c r="F86" s="38" t="s">
        <v>76</v>
      </c>
      <c r="G86" s="39" t="s">
        <v>63</v>
      </c>
      <c r="H86" s="306"/>
      <c r="I86" s="97">
        <v>2</v>
      </c>
      <c r="J86" s="41">
        <v>20</v>
      </c>
      <c r="K86" s="42"/>
      <c r="L86" s="42"/>
      <c r="M86" s="42"/>
      <c r="N86" s="42"/>
      <c r="O86" s="42"/>
      <c r="P86" s="42"/>
      <c r="Q86" s="43">
        <f t="shared" si="34"/>
        <v>30</v>
      </c>
      <c r="R86" s="44">
        <f t="shared" si="35"/>
        <v>20</v>
      </c>
      <c r="S86" s="45">
        <f t="shared" si="36"/>
        <v>50</v>
      </c>
      <c r="T86" s="97">
        <v>2</v>
      </c>
      <c r="U86" s="41">
        <v>10</v>
      </c>
      <c r="V86" s="42"/>
      <c r="W86" s="42"/>
      <c r="X86" s="42"/>
      <c r="Y86" s="42"/>
      <c r="Z86" s="42"/>
      <c r="AA86" s="42"/>
      <c r="AB86" s="43">
        <f t="shared" si="37"/>
        <v>40</v>
      </c>
      <c r="AC86" s="68">
        <f t="shared" si="38"/>
        <v>10</v>
      </c>
      <c r="AD86" s="45">
        <f t="shared" si="39"/>
        <v>50</v>
      </c>
    </row>
    <row r="87" spans="1:30" ht="28.95" customHeight="1" x14ac:dyDescent="0.3">
      <c r="A87" s="297"/>
      <c r="B87" s="293"/>
      <c r="C87" s="150" t="s">
        <v>51</v>
      </c>
      <c r="D87" s="150" t="s">
        <v>28</v>
      </c>
      <c r="E87" s="11" t="s">
        <v>102</v>
      </c>
      <c r="F87" s="11" t="s">
        <v>76</v>
      </c>
      <c r="G87" s="71" t="s">
        <v>64</v>
      </c>
      <c r="H87" s="306"/>
      <c r="I87" s="62">
        <v>2</v>
      </c>
      <c r="J87" s="49"/>
      <c r="K87" s="132">
        <v>20</v>
      </c>
      <c r="L87" s="132"/>
      <c r="M87" s="132"/>
      <c r="N87" s="132"/>
      <c r="O87" s="132"/>
      <c r="P87" s="132"/>
      <c r="Q87" s="50">
        <f t="shared" si="34"/>
        <v>30</v>
      </c>
      <c r="R87" s="60">
        <f t="shared" si="35"/>
        <v>20</v>
      </c>
      <c r="S87" s="52">
        <f t="shared" si="36"/>
        <v>50</v>
      </c>
      <c r="T87" s="62">
        <v>2</v>
      </c>
      <c r="U87" s="49"/>
      <c r="V87" s="132">
        <v>10</v>
      </c>
      <c r="W87" s="132"/>
      <c r="X87" s="132"/>
      <c r="Y87" s="132"/>
      <c r="Z87" s="132"/>
      <c r="AA87" s="132"/>
      <c r="AB87" s="50">
        <f t="shared" si="37"/>
        <v>40</v>
      </c>
      <c r="AC87" s="69">
        <f t="shared" si="38"/>
        <v>10</v>
      </c>
      <c r="AD87" s="52">
        <f t="shared" si="39"/>
        <v>50</v>
      </c>
    </row>
    <row r="88" spans="1:30" ht="36" customHeight="1" x14ac:dyDescent="0.3">
      <c r="A88" s="297"/>
      <c r="B88" s="293"/>
      <c r="C88" s="150" t="s">
        <v>132</v>
      </c>
      <c r="D88" s="150" t="s">
        <v>28</v>
      </c>
      <c r="E88" s="11" t="s">
        <v>102</v>
      </c>
      <c r="F88" s="11" t="s">
        <v>76</v>
      </c>
      <c r="G88" s="71" t="s">
        <v>63</v>
      </c>
      <c r="H88" s="306"/>
      <c r="I88" s="64">
        <v>1</v>
      </c>
      <c r="J88" s="49">
        <v>15</v>
      </c>
      <c r="K88" s="132"/>
      <c r="L88" s="132"/>
      <c r="M88" s="132"/>
      <c r="N88" s="132"/>
      <c r="O88" s="132"/>
      <c r="P88" s="132"/>
      <c r="Q88" s="50">
        <f t="shared" si="34"/>
        <v>10</v>
      </c>
      <c r="R88" s="60">
        <f t="shared" si="35"/>
        <v>15</v>
      </c>
      <c r="S88" s="52">
        <f t="shared" si="36"/>
        <v>25</v>
      </c>
      <c r="T88" s="64">
        <v>1</v>
      </c>
      <c r="U88" s="49">
        <v>10</v>
      </c>
      <c r="V88" s="132"/>
      <c r="W88" s="132"/>
      <c r="X88" s="132"/>
      <c r="Y88" s="132"/>
      <c r="Z88" s="132"/>
      <c r="AA88" s="132"/>
      <c r="AB88" s="50">
        <f t="shared" si="37"/>
        <v>15</v>
      </c>
      <c r="AC88" s="69">
        <f t="shared" si="38"/>
        <v>10</v>
      </c>
      <c r="AD88" s="52">
        <f t="shared" si="39"/>
        <v>25</v>
      </c>
    </row>
    <row r="89" spans="1:30" ht="29.25" customHeight="1" thickBot="1" x14ac:dyDescent="0.35">
      <c r="A89" s="299"/>
      <c r="B89" s="294"/>
      <c r="C89" s="159" t="s">
        <v>97</v>
      </c>
      <c r="D89" s="159" t="s">
        <v>28</v>
      </c>
      <c r="E89" s="81" t="s">
        <v>102</v>
      </c>
      <c r="F89" s="81" t="s">
        <v>76</v>
      </c>
      <c r="G89" s="101" t="s">
        <v>64</v>
      </c>
      <c r="H89" s="306"/>
      <c r="I89" s="72">
        <v>1</v>
      </c>
      <c r="J89" s="56"/>
      <c r="K89" s="57">
        <v>15</v>
      </c>
      <c r="L89" s="57"/>
      <c r="M89" s="57"/>
      <c r="N89" s="57"/>
      <c r="O89" s="57"/>
      <c r="P89" s="57"/>
      <c r="Q89" s="58">
        <f t="shared" si="34"/>
        <v>10</v>
      </c>
      <c r="R89" s="80">
        <f t="shared" si="35"/>
        <v>15</v>
      </c>
      <c r="S89" s="160">
        <f t="shared" si="36"/>
        <v>25</v>
      </c>
      <c r="T89" s="72">
        <v>1</v>
      </c>
      <c r="U89" s="56"/>
      <c r="V89" s="57">
        <v>10</v>
      </c>
      <c r="W89" s="57"/>
      <c r="X89" s="57"/>
      <c r="Y89" s="57"/>
      <c r="Z89" s="57"/>
      <c r="AA89" s="57"/>
      <c r="AB89" s="58">
        <f t="shared" si="37"/>
        <v>15</v>
      </c>
      <c r="AC89" s="79">
        <f t="shared" si="38"/>
        <v>10</v>
      </c>
      <c r="AD89" s="61">
        <f t="shared" si="39"/>
        <v>25</v>
      </c>
    </row>
    <row r="90" spans="1:30" ht="64.2" customHeight="1" thickBot="1" x14ac:dyDescent="0.35">
      <c r="A90" s="162" t="s">
        <v>165</v>
      </c>
      <c r="B90" s="163" t="s">
        <v>166</v>
      </c>
      <c r="C90" s="163" t="s">
        <v>167</v>
      </c>
      <c r="D90" s="166" t="s">
        <v>28</v>
      </c>
      <c r="E90" s="166" t="s">
        <v>102</v>
      </c>
      <c r="F90" s="166" t="s">
        <v>76</v>
      </c>
      <c r="G90" s="164" t="s">
        <v>63</v>
      </c>
      <c r="H90" s="161"/>
      <c r="I90" s="168">
        <v>1</v>
      </c>
      <c r="J90" s="169"/>
      <c r="K90" s="170"/>
      <c r="L90" s="170"/>
      <c r="M90" s="170"/>
      <c r="N90" s="170">
        <v>15</v>
      </c>
      <c r="O90" s="170"/>
      <c r="P90" s="170"/>
      <c r="Q90" s="171">
        <f t="shared" si="34"/>
        <v>10</v>
      </c>
      <c r="R90" s="168">
        <f t="shared" si="35"/>
        <v>15</v>
      </c>
      <c r="S90" s="168">
        <f t="shared" si="36"/>
        <v>25</v>
      </c>
      <c r="T90" s="168">
        <v>1</v>
      </c>
      <c r="U90" s="169"/>
      <c r="V90" s="170"/>
      <c r="W90" s="170"/>
      <c r="X90" s="170"/>
      <c r="Y90" s="170">
        <v>10</v>
      </c>
      <c r="Z90" s="170"/>
      <c r="AA90" s="170"/>
      <c r="AB90" s="171">
        <f t="shared" si="37"/>
        <v>15</v>
      </c>
      <c r="AC90" s="168">
        <f t="shared" si="38"/>
        <v>10</v>
      </c>
      <c r="AD90" s="168">
        <f t="shared" si="39"/>
        <v>25</v>
      </c>
    </row>
    <row r="91" spans="1:30" s="3" customFormat="1" ht="42.6" customHeight="1" x14ac:dyDescent="0.3">
      <c r="A91" s="288" t="s">
        <v>172</v>
      </c>
      <c r="B91" s="291" t="s">
        <v>30</v>
      </c>
      <c r="C91" s="222" t="s">
        <v>185</v>
      </c>
      <c r="D91" s="86" t="s">
        <v>25</v>
      </c>
      <c r="E91" s="185" t="s">
        <v>104</v>
      </c>
      <c r="F91" s="185" t="s">
        <v>25</v>
      </c>
      <c r="G91" s="186" t="s">
        <v>69</v>
      </c>
      <c r="H91" s="96"/>
      <c r="I91" s="62">
        <v>3</v>
      </c>
      <c r="J91" s="134">
        <v>30</v>
      </c>
      <c r="K91" s="133"/>
      <c r="L91" s="133"/>
      <c r="M91" s="133"/>
      <c r="N91" s="133"/>
      <c r="O91" s="133"/>
      <c r="P91" s="133"/>
      <c r="Q91" s="136">
        <f t="shared" si="34"/>
        <v>45</v>
      </c>
      <c r="R91" s="60">
        <f t="shared" si="35"/>
        <v>30</v>
      </c>
      <c r="S91" s="53">
        <f t="shared" si="36"/>
        <v>75</v>
      </c>
      <c r="T91" s="62">
        <v>3</v>
      </c>
      <c r="U91" s="134">
        <v>15</v>
      </c>
      <c r="V91" s="133"/>
      <c r="W91" s="133"/>
      <c r="X91" s="133"/>
      <c r="Y91" s="133"/>
      <c r="Z91" s="133"/>
      <c r="AA91" s="133"/>
      <c r="AB91" s="136">
        <f t="shared" si="37"/>
        <v>60</v>
      </c>
      <c r="AC91" s="63">
        <f t="shared" si="38"/>
        <v>15</v>
      </c>
      <c r="AD91" s="53">
        <f t="shared" si="39"/>
        <v>75</v>
      </c>
    </row>
    <row r="92" spans="1:30" s="3" customFormat="1" ht="40.950000000000003" customHeight="1" x14ac:dyDescent="0.3">
      <c r="A92" s="289"/>
      <c r="B92" s="283"/>
      <c r="C92" s="220" t="s">
        <v>186</v>
      </c>
      <c r="D92" s="220" t="s">
        <v>28</v>
      </c>
      <c r="E92" s="188" t="s">
        <v>102</v>
      </c>
      <c r="F92" s="188" t="s">
        <v>25</v>
      </c>
      <c r="G92" s="189" t="s">
        <v>88</v>
      </c>
      <c r="H92" s="96"/>
      <c r="I92" s="62">
        <v>3</v>
      </c>
      <c r="J92" s="16"/>
      <c r="K92" s="13">
        <v>30</v>
      </c>
      <c r="L92" s="13"/>
      <c r="M92" s="13"/>
      <c r="N92" s="13"/>
      <c r="O92" s="13"/>
      <c r="P92" s="13"/>
      <c r="Q92" s="50">
        <f t="shared" si="34"/>
        <v>45</v>
      </c>
      <c r="R92" s="51">
        <f t="shared" si="35"/>
        <v>30</v>
      </c>
      <c r="S92" s="52">
        <f t="shared" si="36"/>
        <v>75</v>
      </c>
      <c r="T92" s="62">
        <v>3</v>
      </c>
      <c r="U92" s="16"/>
      <c r="V92" s="13">
        <v>15</v>
      </c>
      <c r="W92" s="13"/>
      <c r="X92" s="13"/>
      <c r="Y92" s="13"/>
      <c r="Z92" s="13"/>
      <c r="AA92" s="13"/>
      <c r="AB92" s="50">
        <f t="shared" si="37"/>
        <v>60</v>
      </c>
      <c r="AC92" s="69">
        <f t="shared" si="38"/>
        <v>15</v>
      </c>
      <c r="AD92" s="52">
        <f t="shared" si="39"/>
        <v>75</v>
      </c>
    </row>
    <row r="93" spans="1:30" s="3" customFormat="1" ht="41.4" customHeight="1" x14ac:dyDescent="0.3">
      <c r="A93" s="289"/>
      <c r="B93" s="283"/>
      <c r="C93" s="220" t="s">
        <v>133</v>
      </c>
      <c r="D93" s="220" t="s">
        <v>28</v>
      </c>
      <c r="E93" s="188" t="s">
        <v>102</v>
      </c>
      <c r="F93" s="188" t="s">
        <v>25</v>
      </c>
      <c r="G93" s="189" t="s">
        <v>88</v>
      </c>
      <c r="H93" s="96"/>
      <c r="I93" s="78">
        <v>3</v>
      </c>
      <c r="J93" s="16"/>
      <c r="K93" s="13"/>
      <c r="L93" s="13"/>
      <c r="M93" s="13">
        <v>30</v>
      </c>
      <c r="N93" s="13"/>
      <c r="O93" s="13"/>
      <c r="P93" s="13"/>
      <c r="Q93" s="50">
        <f t="shared" si="34"/>
        <v>45</v>
      </c>
      <c r="R93" s="51">
        <f t="shared" si="35"/>
        <v>30</v>
      </c>
      <c r="S93" s="52">
        <f t="shared" si="36"/>
        <v>75</v>
      </c>
      <c r="T93" s="64">
        <v>3</v>
      </c>
      <c r="U93" s="16"/>
      <c r="V93" s="13"/>
      <c r="W93" s="13"/>
      <c r="X93" s="13">
        <v>15</v>
      </c>
      <c r="Y93" s="13"/>
      <c r="Z93" s="13"/>
      <c r="AA93" s="13"/>
      <c r="AB93" s="50">
        <f t="shared" si="37"/>
        <v>60</v>
      </c>
      <c r="AC93" s="69">
        <f t="shared" si="38"/>
        <v>15</v>
      </c>
      <c r="AD93" s="52">
        <f t="shared" si="39"/>
        <v>75</v>
      </c>
    </row>
    <row r="94" spans="1:30" s="3" customFormat="1" ht="46.2" customHeight="1" x14ac:dyDescent="0.3">
      <c r="A94" s="289"/>
      <c r="B94" s="283"/>
      <c r="C94" s="220" t="s">
        <v>58</v>
      </c>
      <c r="D94" s="220" t="s">
        <v>28</v>
      </c>
      <c r="E94" s="188" t="s">
        <v>102</v>
      </c>
      <c r="F94" s="188" t="s">
        <v>25</v>
      </c>
      <c r="G94" s="189" t="s">
        <v>69</v>
      </c>
      <c r="H94" s="96"/>
      <c r="I94" s="78">
        <v>2</v>
      </c>
      <c r="J94" s="213">
        <v>15</v>
      </c>
      <c r="K94" s="13"/>
      <c r="L94" s="13"/>
      <c r="M94" s="13"/>
      <c r="N94" s="13"/>
      <c r="O94" s="13"/>
      <c r="P94" s="13"/>
      <c r="Q94" s="50">
        <f t="shared" si="34"/>
        <v>35</v>
      </c>
      <c r="R94" s="51">
        <f t="shared" si="35"/>
        <v>15</v>
      </c>
      <c r="S94" s="52">
        <f t="shared" si="36"/>
        <v>50</v>
      </c>
      <c r="T94" s="78">
        <v>2</v>
      </c>
      <c r="U94" s="213">
        <v>10</v>
      </c>
      <c r="V94" s="13"/>
      <c r="W94" s="13"/>
      <c r="X94" s="13"/>
      <c r="Y94" s="13"/>
      <c r="Z94" s="13"/>
      <c r="AA94" s="13"/>
      <c r="AB94" s="50">
        <f t="shared" si="37"/>
        <v>40</v>
      </c>
      <c r="AC94" s="69">
        <f t="shared" si="38"/>
        <v>10</v>
      </c>
      <c r="AD94" s="52">
        <f t="shared" si="39"/>
        <v>50</v>
      </c>
    </row>
    <row r="95" spans="1:30" s="3" customFormat="1" ht="45" customHeight="1" x14ac:dyDescent="0.3">
      <c r="A95" s="289"/>
      <c r="B95" s="283"/>
      <c r="C95" s="220" t="s">
        <v>59</v>
      </c>
      <c r="D95" s="220" t="s">
        <v>28</v>
      </c>
      <c r="E95" s="188" t="s">
        <v>102</v>
      </c>
      <c r="F95" s="188" t="s">
        <v>25</v>
      </c>
      <c r="G95" s="189" t="s">
        <v>88</v>
      </c>
      <c r="H95" s="96"/>
      <c r="I95" s="91">
        <v>3</v>
      </c>
      <c r="J95" s="16"/>
      <c r="K95" s="13">
        <v>30</v>
      </c>
      <c r="L95" s="13"/>
      <c r="M95" s="13"/>
      <c r="N95" s="13"/>
      <c r="O95" s="13"/>
      <c r="P95" s="13"/>
      <c r="Q95" s="50">
        <f t="shared" si="34"/>
        <v>45</v>
      </c>
      <c r="R95" s="51">
        <f t="shared" si="35"/>
        <v>30</v>
      </c>
      <c r="S95" s="52">
        <f t="shared" si="36"/>
        <v>75</v>
      </c>
      <c r="T95" s="91">
        <v>3</v>
      </c>
      <c r="U95" s="16"/>
      <c r="V95" s="13">
        <v>10</v>
      </c>
      <c r="W95" s="13"/>
      <c r="X95" s="13"/>
      <c r="Y95" s="13"/>
      <c r="Z95" s="13"/>
      <c r="AA95" s="13"/>
      <c r="AB95" s="50">
        <f t="shared" si="37"/>
        <v>65</v>
      </c>
      <c r="AC95" s="69">
        <f t="shared" si="38"/>
        <v>10</v>
      </c>
      <c r="AD95" s="52">
        <f t="shared" si="39"/>
        <v>75</v>
      </c>
    </row>
    <row r="96" spans="1:30" s="3" customFormat="1" ht="45" customHeight="1" x14ac:dyDescent="0.3">
      <c r="A96" s="290"/>
      <c r="B96" s="284"/>
      <c r="C96" s="223" t="s">
        <v>188</v>
      </c>
      <c r="D96" s="220" t="s">
        <v>28</v>
      </c>
      <c r="E96" s="220" t="s">
        <v>102</v>
      </c>
      <c r="F96" s="188" t="s">
        <v>25</v>
      </c>
      <c r="G96" s="189" t="s">
        <v>88</v>
      </c>
      <c r="H96" s="182"/>
      <c r="I96" s="91">
        <v>2</v>
      </c>
      <c r="J96" s="180"/>
      <c r="K96" s="179">
        <v>15</v>
      </c>
      <c r="L96" s="179"/>
      <c r="M96" s="179"/>
      <c r="N96" s="179"/>
      <c r="O96" s="179"/>
      <c r="P96" s="179"/>
      <c r="Q96" s="50">
        <f t="shared" si="34"/>
        <v>35</v>
      </c>
      <c r="R96" s="51">
        <f t="shared" si="35"/>
        <v>15</v>
      </c>
      <c r="S96" s="52">
        <f t="shared" si="36"/>
        <v>50</v>
      </c>
      <c r="T96" s="91">
        <v>2</v>
      </c>
      <c r="U96" s="180"/>
      <c r="V96" s="179">
        <v>10</v>
      </c>
      <c r="W96" s="179"/>
      <c r="X96" s="179"/>
      <c r="Y96" s="179"/>
      <c r="Z96" s="179"/>
      <c r="AA96" s="179"/>
      <c r="AB96" s="50">
        <f t="shared" si="37"/>
        <v>40</v>
      </c>
      <c r="AC96" s="69">
        <f t="shared" si="38"/>
        <v>10</v>
      </c>
      <c r="AD96" s="52">
        <f t="shared" si="39"/>
        <v>50</v>
      </c>
    </row>
    <row r="97" spans="1:30" s="3" customFormat="1" ht="42.6" customHeight="1" thickBot="1" x14ac:dyDescent="0.35">
      <c r="A97" s="290"/>
      <c r="B97" s="284"/>
      <c r="C97" s="223" t="s">
        <v>134</v>
      </c>
      <c r="D97" s="223" t="s">
        <v>28</v>
      </c>
      <c r="E97" s="191" t="s">
        <v>102</v>
      </c>
      <c r="F97" s="191" t="s">
        <v>76</v>
      </c>
      <c r="G97" s="192" t="s">
        <v>88</v>
      </c>
      <c r="H97" s="96"/>
      <c r="I97" s="102">
        <v>2</v>
      </c>
      <c r="J97" s="88"/>
      <c r="K97" s="14"/>
      <c r="L97" s="14"/>
      <c r="M97" s="14"/>
      <c r="N97" s="14">
        <v>30</v>
      </c>
      <c r="O97" s="14"/>
      <c r="P97" s="14"/>
      <c r="Q97" s="58">
        <f t="shared" si="34"/>
        <v>20</v>
      </c>
      <c r="R97" s="59">
        <f t="shared" si="35"/>
        <v>30</v>
      </c>
      <c r="S97" s="66">
        <f t="shared" si="36"/>
        <v>50</v>
      </c>
      <c r="T97" s="102">
        <v>2</v>
      </c>
      <c r="U97" s="88"/>
      <c r="V97" s="14"/>
      <c r="W97" s="14"/>
      <c r="X97" s="14"/>
      <c r="Y97" s="14">
        <v>15</v>
      </c>
      <c r="Z97" s="14"/>
      <c r="AA97" s="14"/>
      <c r="AB97" s="58">
        <f t="shared" si="37"/>
        <v>35</v>
      </c>
      <c r="AC97" s="83">
        <f t="shared" si="38"/>
        <v>15</v>
      </c>
      <c r="AD97" s="66">
        <f t="shared" si="39"/>
        <v>50</v>
      </c>
    </row>
    <row r="98" spans="1:30" s="3" customFormat="1" ht="40.950000000000003" customHeight="1" x14ac:dyDescent="0.3">
      <c r="A98" s="300" t="s">
        <v>173</v>
      </c>
      <c r="B98" s="282" t="s">
        <v>198</v>
      </c>
      <c r="C98" s="193" t="s">
        <v>148</v>
      </c>
      <c r="D98" s="95" t="s">
        <v>25</v>
      </c>
      <c r="E98" s="219" t="s">
        <v>102</v>
      </c>
      <c r="F98" s="219" t="s">
        <v>76</v>
      </c>
      <c r="G98" s="194" t="s">
        <v>69</v>
      </c>
      <c r="H98" s="96"/>
      <c r="I98" s="97">
        <v>2</v>
      </c>
      <c r="J98" s="225">
        <v>30</v>
      </c>
      <c r="K98" s="9"/>
      <c r="L98" s="9"/>
      <c r="M98" s="9"/>
      <c r="N98" s="208"/>
      <c r="O98" s="208"/>
      <c r="P98" s="208"/>
      <c r="Q98" s="39">
        <f t="shared" si="34"/>
        <v>20</v>
      </c>
      <c r="R98" s="44">
        <f t="shared" si="35"/>
        <v>30</v>
      </c>
      <c r="S98" s="45">
        <f t="shared" si="36"/>
        <v>50</v>
      </c>
      <c r="T98" s="40">
        <v>2</v>
      </c>
      <c r="U98" s="212">
        <v>10</v>
      </c>
      <c r="V98" s="208"/>
      <c r="W98" s="208"/>
      <c r="X98" s="208"/>
      <c r="Y98" s="208"/>
      <c r="Z98" s="208"/>
      <c r="AA98" s="208"/>
      <c r="AB98" s="39">
        <f t="shared" si="37"/>
        <v>40</v>
      </c>
      <c r="AC98" s="68">
        <f t="shared" si="38"/>
        <v>10</v>
      </c>
      <c r="AD98" s="45">
        <f t="shared" si="39"/>
        <v>50</v>
      </c>
    </row>
    <row r="99" spans="1:30" s="5" customFormat="1" ht="45" customHeight="1" x14ac:dyDescent="0.3">
      <c r="A99" s="301"/>
      <c r="B99" s="283"/>
      <c r="C99" s="195" t="s">
        <v>149</v>
      </c>
      <c r="D99" s="220" t="s">
        <v>28</v>
      </c>
      <c r="E99" s="220" t="s">
        <v>102</v>
      </c>
      <c r="F99" s="220" t="s">
        <v>76</v>
      </c>
      <c r="G99" s="189" t="s">
        <v>69</v>
      </c>
      <c r="H99" s="98"/>
      <c r="I99" s="91">
        <v>2</v>
      </c>
      <c r="J99" s="226">
        <v>20</v>
      </c>
      <c r="K99" s="10"/>
      <c r="L99" s="10"/>
      <c r="M99" s="10"/>
      <c r="N99" s="210"/>
      <c r="O99" s="210"/>
      <c r="P99" s="210"/>
      <c r="Q99" s="47">
        <f t="shared" si="34"/>
        <v>30</v>
      </c>
      <c r="R99" s="51">
        <f t="shared" si="35"/>
        <v>20</v>
      </c>
      <c r="S99" s="52">
        <f t="shared" si="36"/>
        <v>50</v>
      </c>
      <c r="T99" s="72">
        <v>2</v>
      </c>
      <c r="U99" s="213">
        <v>10</v>
      </c>
      <c r="V99" s="210"/>
      <c r="W99" s="210"/>
      <c r="X99" s="210"/>
      <c r="Y99" s="210"/>
      <c r="Z99" s="210"/>
      <c r="AA99" s="210"/>
      <c r="AB99" s="47">
        <f t="shared" si="37"/>
        <v>40</v>
      </c>
      <c r="AC99" s="69">
        <f t="shared" si="38"/>
        <v>10</v>
      </c>
      <c r="AD99" s="52">
        <f t="shared" si="39"/>
        <v>50</v>
      </c>
    </row>
    <row r="100" spans="1:30" s="5" customFormat="1" ht="50.25" customHeight="1" x14ac:dyDescent="0.3">
      <c r="A100" s="301"/>
      <c r="B100" s="283"/>
      <c r="C100" s="195" t="s">
        <v>150</v>
      </c>
      <c r="D100" s="220" t="s">
        <v>28</v>
      </c>
      <c r="E100" s="220" t="s">
        <v>102</v>
      </c>
      <c r="F100" s="220" t="s">
        <v>76</v>
      </c>
      <c r="G100" s="189" t="s">
        <v>88</v>
      </c>
      <c r="H100" s="98"/>
      <c r="I100" s="107">
        <v>2</v>
      </c>
      <c r="J100" s="226"/>
      <c r="K100" s="10">
        <v>20</v>
      </c>
      <c r="L100" s="10"/>
      <c r="M100" s="10"/>
      <c r="N100" s="210"/>
      <c r="O100" s="210"/>
      <c r="P100" s="210"/>
      <c r="Q100" s="47">
        <f t="shared" si="34"/>
        <v>30</v>
      </c>
      <c r="R100" s="51">
        <f t="shared" si="35"/>
        <v>20</v>
      </c>
      <c r="S100" s="52">
        <f t="shared" si="36"/>
        <v>50</v>
      </c>
      <c r="T100" s="72">
        <v>2</v>
      </c>
      <c r="U100" s="213"/>
      <c r="V100" s="210">
        <v>10</v>
      </c>
      <c r="W100" s="210"/>
      <c r="X100" s="210"/>
      <c r="Y100" s="210"/>
      <c r="Z100" s="210"/>
      <c r="AA100" s="210"/>
      <c r="AB100" s="47">
        <f t="shared" si="37"/>
        <v>40</v>
      </c>
      <c r="AC100" s="69">
        <f t="shared" si="38"/>
        <v>10</v>
      </c>
      <c r="AD100" s="52">
        <f t="shared" si="39"/>
        <v>50</v>
      </c>
    </row>
    <row r="101" spans="1:30" s="5" customFormat="1" ht="50.25" customHeight="1" x14ac:dyDescent="0.3">
      <c r="A101" s="301"/>
      <c r="B101" s="283"/>
      <c r="C101" s="195" t="s">
        <v>146</v>
      </c>
      <c r="D101" s="195" t="s">
        <v>28</v>
      </c>
      <c r="E101" s="195" t="s">
        <v>102</v>
      </c>
      <c r="F101" s="195" t="s">
        <v>155</v>
      </c>
      <c r="G101" s="189" t="s">
        <v>88</v>
      </c>
      <c r="H101" s="98"/>
      <c r="I101" s="90">
        <v>2</v>
      </c>
      <c r="J101" s="226"/>
      <c r="K101" s="10"/>
      <c r="L101" s="10"/>
      <c r="M101" s="10">
        <v>15</v>
      </c>
      <c r="N101" s="210"/>
      <c r="O101" s="210"/>
      <c r="P101" s="210"/>
      <c r="Q101" s="47">
        <f t="shared" si="34"/>
        <v>35</v>
      </c>
      <c r="R101" s="52">
        <f t="shared" si="35"/>
        <v>15</v>
      </c>
      <c r="S101" s="52">
        <f t="shared" si="36"/>
        <v>50</v>
      </c>
      <c r="T101" s="147">
        <v>2</v>
      </c>
      <c r="U101" s="144"/>
      <c r="V101" s="10"/>
      <c r="W101" s="210"/>
      <c r="X101" s="210">
        <v>10</v>
      </c>
      <c r="Y101" s="210"/>
      <c r="Z101" s="210"/>
      <c r="AA101" s="210"/>
      <c r="AB101" s="46">
        <f t="shared" si="37"/>
        <v>40</v>
      </c>
      <c r="AC101" s="62">
        <f t="shared" si="38"/>
        <v>10</v>
      </c>
      <c r="AD101" s="53">
        <f t="shared" si="39"/>
        <v>50</v>
      </c>
    </row>
    <row r="102" spans="1:30" s="5" customFormat="1" ht="38.4" customHeight="1" x14ac:dyDescent="0.3">
      <c r="A102" s="301"/>
      <c r="B102" s="283"/>
      <c r="C102" s="195" t="s">
        <v>151</v>
      </c>
      <c r="D102" s="220" t="s">
        <v>28</v>
      </c>
      <c r="E102" s="220" t="s">
        <v>102</v>
      </c>
      <c r="F102" s="220" t="s">
        <v>76</v>
      </c>
      <c r="G102" s="189" t="s">
        <v>88</v>
      </c>
      <c r="H102" s="98"/>
      <c r="I102" s="91">
        <v>2</v>
      </c>
      <c r="J102" s="226"/>
      <c r="K102" s="10">
        <v>20</v>
      </c>
      <c r="L102" s="10"/>
      <c r="M102" s="10"/>
      <c r="N102" s="210"/>
      <c r="O102" s="210"/>
      <c r="P102" s="210"/>
      <c r="Q102" s="47">
        <f t="shared" si="34"/>
        <v>30</v>
      </c>
      <c r="R102" s="51">
        <f t="shared" si="35"/>
        <v>20</v>
      </c>
      <c r="S102" s="52">
        <f t="shared" si="36"/>
        <v>50</v>
      </c>
      <c r="T102" s="72">
        <v>2</v>
      </c>
      <c r="U102" s="213"/>
      <c r="V102" s="210">
        <v>10</v>
      </c>
      <c r="W102" s="210"/>
      <c r="X102" s="210"/>
      <c r="Y102" s="210"/>
      <c r="Z102" s="210"/>
      <c r="AA102" s="210"/>
      <c r="AB102" s="47">
        <f t="shared" si="37"/>
        <v>40</v>
      </c>
      <c r="AC102" s="69">
        <f t="shared" si="38"/>
        <v>10</v>
      </c>
      <c r="AD102" s="52">
        <f t="shared" si="39"/>
        <v>50</v>
      </c>
    </row>
    <row r="103" spans="1:30" s="5" customFormat="1" ht="36" customHeight="1" x14ac:dyDescent="0.3">
      <c r="A103" s="301"/>
      <c r="B103" s="283"/>
      <c r="C103" s="195" t="s">
        <v>152</v>
      </c>
      <c r="D103" s="220" t="s">
        <v>28</v>
      </c>
      <c r="E103" s="220" t="s">
        <v>102</v>
      </c>
      <c r="F103" s="220" t="s">
        <v>25</v>
      </c>
      <c r="G103" s="189" t="s">
        <v>88</v>
      </c>
      <c r="H103" s="98"/>
      <c r="I103" s="91">
        <v>3</v>
      </c>
      <c r="J103" s="226"/>
      <c r="K103" s="10"/>
      <c r="L103" s="10"/>
      <c r="M103" s="10">
        <v>30</v>
      </c>
      <c r="N103" s="210"/>
      <c r="O103" s="210"/>
      <c r="P103" s="210"/>
      <c r="Q103" s="47">
        <f t="shared" si="34"/>
        <v>45</v>
      </c>
      <c r="R103" s="51">
        <f t="shared" si="35"/>
        <v>30</v>
      </c>
      <c r="S103" s="52">
        <f t="shared" si="36"/>
        <v>75</v>
      </c>
      <c r="T103" s="72">
        <v>3</v>
      </c>
      <c r="U103" s="213"/>
      <c r="V103" s="210"/>
      <c r="W103" s="210"/>
      <c r="X103" s="210">
        <v>15</v>
      </c>
      <c r="Y103" s="210"/>
      <c r="Z103" s="210"/>
      <c r="AA103" s="210"/>
      <c r="AB103" s="47">
        <f t="shared" si="37"/>
        <v>60</v>
      </c>
      <c r="AC103" s="69">
        <f t="shared" si="38"/>
        <v>15</v>
      </c>
      <c r="AD103" s="52">
        <f t="shared" si="39"/>
        <v>75</v>
      </c>
    </row>
    <row r="104" spans="1:30" s="5" customFormat="1" ht="39" customHeight="1" x14ac:dyDescent="0.3">
      <c r="A104" s="301"/>
      <c r="B104" s="283"/>
      <c r="C104" s="195" t="s">
        <v>196</v>
      </c>
      <c r="D104" s="220" t="s">
        <v>28</v>
      </c>
      <c r="E104" s="220" t="s">
        <v>102</v>
      </c>
      <c r="F104" s="220" t="s">
        <v>76</v>
      </c>
      <c r="G104" s="189" t="s">
        <v>88</v>
      </c>
      <c r="H104" s="98"/>
      <c r="I104" s="91">
        <v>3</v>
      </c>
      <c r="J104" s="226"/>
      <c r="K104" s="10"/>
      <c r="L104" s="10"/>
      <c r="M104" s="10">
        <v>30</v>
      </c>
      <c r="N104" s="210"/>
      <c r="O104" s="210"/>
      <c r="P104" s="210"/>
      <c r="Q104" s="47">
        <f t="shared" si="34"/>
        <v>45</v>
      </c>
      <c r="R104" s="51">
        <f t="shared" si="35"/>
        <v>30</v>
      </c>
      <c r="S104" s="52">
        <f t="shared" si="36"/>
        <v>75</v>
      </c>
      <c r="T104" s="72">
        <v>3</v>
      </c>
      <c r="U104" s="213"/>
      <c r="V104" s="210"/>
      <c r="W104" s="210"/>
      <c r="X104" s="210">
        <v>15</v>
      </c>
      <c r="Y104" s="210"/>
      <c r="Z104" s="210"/>
      <c r="AA104" s="210"/>
      <c r="AB104" s="47">
        <f t="shared" si="37"/>
        <v>60</v>
      </c>
      <c r="AC104" s="69">
        <f t="shared" si="38"/>
        <v>15</v>
      </c>
      <c r="AD104" s="52">
        <f t="shared" si="39"/>
        <v>75</v>
      </c>
    </row>
    <row r="105" spans="1:30" s="5" customFormat="1" ht="38.25" customHeight="1" thickBot="1" x14ac:dyDescent="0.35">
      <c r="A105" s="302"/>
      <c r="B105" s="303"/>
      <c r="C105" s="196" t="s">
        <v>183</v>
      </c>
      <c r="D105" s="221" t="s">
        <v>28</v>
      </c>
      <c r="E105" s="221" t="s">
        <v>102</v>
      </c>
      <c r="F105" s="221" t="s">
        <v>76</v>
      </c>
      <c r="G105" s="197" t="s">
        <v>69</v>
      </c>
      <c r="H105" s="98"/>
      <c r="I105" s="92">
        <v>2</v>
      </c>
      <c r="J105" s="227">
        <v>10</v>
      </c>
      <c r="K105" s="8"/>
      <c r="L105" s="8"/>
      <c r="M105" s="8"/>
      <c r="N105" s="215"/>
      <c r="O105" s="215"/>
      <c r="P105" s="215"/>
      <c r="Q105" s="54">
        <f t="shared" si="34"/>
        <v>40</v>
      </c>
      <c r="R105" s="51">
        <f t="shared" si="35"/>
        <v>10</v>
      </c>
      <c r="S105" s="52">
        <f t="shared" si="36"/>
        <v>50</v>
      </c>
      <c r="T105" s="55">
        <v>2</v>
      </c>
      <c r="U105" s="216">
        <v>10</v>
      </c>
      <c r="V105" s="215"/>
      <c r="W105" s="215"/>
      <c r="X105" s="215"/>
      <c r="Y105" s="215"/>
      <c r="Z105" s="215"/>
      <c r="AA105" s="215"/>
      <c r="AB105" s="54">
        <f t="shared" si="37"/>
        <v>40</v>
      </c>
      <c r="AC105" s="69">
        <f t="shared" si="38"/>
        <v>10</v>
      </c>
      <c r="AD105" s="52">
        <f t="shared" si="39"/>
        <v>50</v>
      </c>
    </row>
    <row r="106" spans="1:30" s="5" customFormat="1" ht="38.25" customHeight="1" x14ac:dyDescent="0.3">
      <c r="A106" s="276" t="s">
        <v>220</v>
      </c>
      <c r="B106" s="279" t="s">
        <v>231</v>
      </c>
      <c r="C106" s="193" t="s">
        <v>214</v>
      </c>
      <c r="D106" s="243" t="s">
        <v>28</v>
      </c>
      <c r="E106" s="241" t="s">
        <v>102</v>
      </c>
      <c r="F106" s="241" t="s">
        <v>76</v>
      </c>
      <c r="G106" s="194" t="s">
        <v>69</v>
      </c>
      <c r="H106" s="234"/>
      <c r="I106" s="105">
        <v>2</v>
      </c>
      <c r="J106" s="255">
        <v>30</v>
      </c>
      <c r="K106" s="235"/>
      <c r="L106" s="235"/>
      <c r="M106" s="235"/>
      <c r="N106" s="236"/>
      <c r="O106" s="236"/>
      <c r="P106" s="236"/>
      <c r="Q106" s="139">
        <f t="shared" ref="Q106:Q113" si="40">I106*25-R106</f>
        <v>20</v>
      </c>
      <c r="R106" s="40">
        <f t="shared" ref="R106:R113" si="41">SUM(J106:P106)</f>
        <v>30</v>
      </c>
      <c r="S106" s="45">
        <f t="shared" ref="S106:S113" si="42">SUM(J106:Q106)</f>
        <v>50</v>
      </c>
      <c r="T106" s="44">
        <v>2</v>
      </c>
      <c r="U106" s="260">
        <v>10</v>
      </c>
      <c r="V106" s="236"/>
      <c r="W106" s="236"/>
      <c r="X106" s="236"/>
      <c r="Y106" s="236"/>
      <c r="Z106" s="236"/>
      <c r="AA106" s="236"/>
      <c r="AB106" s="139">
        <f t="shared" ref="AB106:AB113" si="43">T106*25-AC106</f>
        <v>40</v>
      </c>
      <c r="AC106" s="45">
        <f t="shared" ref="AC106:AC113" si="44">SUM(U106:AA106)</f>
        <v>10</v>
      </c>
      <c r="AD106" s="44">
        <f t="shared" ref="AD106:AD113" si="45">SUM(U106:AB106)</f>
        <v>50</v>
      </c>
    </row>
    <row r="107" spans="1:30" s="5" customFormat="1" ht="38.25" customHeight="1" x14ac:dyDescent="0.3">
      <c r="A107" s="277"/>
      <c r="B107" s="280"/>
      <c r="C107" s="195" t="s">
        <v>215</v>
      </c>
      <c r="D107" s="244" t="s">
        <v>28</v>
      </c>
      <c r="E107" s="244" t="s">
        <v>102</v>
      </c>
      <c r="F107" s="244" t="s">
        <v>76</v>
      </c>
      <c r="G107" s="189" t="s">
        <v>88</v>
      </c>
      <c r="H107" s="234"/>
      <c r="I107" s="107">
        <v>3</v>
      </c>
      <c r="J107" s="256"/>
      <c r="K107" s="237">
        <v>30</v>
      </c>
      <c r="L107" s="237"/>
      <c r="M107" s="237"/>
      <c r="N107" s="238"/>
      <c r="O107" s="238"/>
      <c r="P107" s="238"/>
      <c r="Q107" s="140">
        <f t="shared" si="40"/>
        <v>45</v>
      </c>
      <c r="R107" s="64">
        <f t="shared" si="41"/>
        <v>30</v>
      </c>
      <c r="S107" s="52">
        <f t="shared" si="42"/>
        <v>75</v>
      </c>
      <c r="T107" s="51">
        <v>3</v>
      </c>
      <c r="U107" s="261"/>
      <c r="V107" s="238">
        <v>15</v>
      </c>
      <c r="W107" s="238"/>
      <c r="X107" s="238"/>
      <c r="Y107" s="238"/>
      <c r="Z107" s="238"/>
      <c r="AA107" s="238"/>
      <c r="AB107" s="140">
        <f t="shared" si="43"/>
        <v>60</v>
      </c>
      <c r="AC107" s="52">
        <f t="shared" si="44"/>
        <v>15</v>
      </c>
      <c r="AD107" s="259">
        <f t="shared" si="45"/>
        <v>75</v>
      </c>
    </row>
    <row r="108" spans="1:30" s="5" customFormat="1" ht="38.25" customHeight="1" x14ac:dyDescent="0.3">
      <c r="A108" s="277"/>
      <c r="B108" s="280"/>
      <c r="C108" s="254" t="s">
        <v>148</v>
      </c>
      <c r="D108" s="86" t="s">
        <v>25</v>
      </c>
      <c r="E108" s="245" t="s">
        <v>102</v>
      </c>
      <c r="F108" s="245" t="s">
        <v>76</v>
      </c>
      <c r="G108" s="186" t="s">
        <v>69</v>
      </c>
      <c r="H108" s="250"/>
      <c r="I108" s="146">
        <v>2</v>
      </c>
      <c r="J108" s="257">
        <v>30</v>
      </c>
      <c r="K108" s="198"/>
      <c r="L108" s="198"/>
      <c r="M108" s="198"/>
      <c r="N108" s="253"/>
      <c r="O108" s="253"/>
      <c r="P108" s="253"/>
      <c r="Q108" s="11">
        <f t="shared" si="40"/>
        <v>20</v>
      </c>
      <c r="R108" s="62">
        <f t="shared" si="41"/>
        <v>30</v>
      </c>
      <c r="S108" s="53">
        <f t="shared" si="42"/>
        <v>50</v>
      </c>
      <c r="T108" s="60">
        <v>2</v>
      </c>
      <c r="U108" s="262">
        <v>15</v>
      </c>
      <c r="V108" s="253"/>
      <c r="W108" s="253"/>
      <c r="X108" s="253"/>
      <c r="Y108" s="253"/>
      <c r="Z108" s="253"/>
      <c r="AA108" s="253"/>
      <c r="AB108" s="11">
        <f t="shared" si="43"/>
        <v>35</v>
      </c>
      <c r="AC108" s="53">
        <f t="shared" si="44"/>
        <v>15</v>
      </c>
      <c r="AD108" s="60">
        <f t="shared" si="45"/>
        <v>50</v>
      </c>
    </row>
    <row r="109" spans="1:30" s="5" customFormat="1" ht="38.25" customHeight="1" x14ac:dyDescent="0.3">
      <c r="A109" s="277"/>
      <c r="B109" s="280"/>
      <c r="C109" s="195" t="s">
        <v>216</v>
      </c>
      <c r="D109" s="244" t="s">
        <v>28</v>
      </c>
      <c r="E109" s="188" t="s">
        <v>102</v>
      </c>
      <c r="F109" s="188" t="s">
        <v>76</v>
      </c>
      <c r="G109" s="189" t="s">
        <v>69</v>
      </c>
      <c r="H109" s="234"/>
      <c r="I109" s="147">
        <v>2</v>
      </c>
      <c r="J109" s="256">
        <v>15</v>
      </c>
      <c r="K109" s="237"/>
      <c r="L109" s="237"/>
      <c r="M109" s="237"/>
      <c r="N109" s="238"/>
      <c r="O109" s="238"/>
      <c r="P109" s="238"/>
      <c r="Q109" s="140">
        <f t="shared" si="40"/>
        <v>35</v>
      </c>
      <c r="R109" s="64">
        <f t="shared" si="41"/>
        <v>15</v>
      </c>
      <c r="S109" s="52">
        <f t="shared" si="42"/>
        <v>50</v>
      </c>
      <c r="T109" s="82">
        <v>2</v>
      </c>
      <c r="U109" s="261">
        <v>10</v>
      </c>
      <c r="V109" s="238"/>
      <c r="W109" s="238"/>
      <c r="X109" s="238"/>
      <c r="Y109" s="238"/>
      <c r="Z109" s="238"/>
      <c r="AA109" s="238"/>
      <c r="AB109" s="140">
        <f t="shared" si="43"/>
        <v>40</v>
      </c>
      <c r="AC109" s="52">
        <f t="shared" si="44"/>
        <v>10</v>
      </c>
      <c r="AD109" s="51">
        <f t="shared" si="45"/>
        <v>50</v>
      </c>
    </row>
    <row r="110" spans="1:30" s="5" customFormat="1" ht="38.25" customHeight="1" x14ac:dyDescent="0.3">
      <c r="A110" s="277"/>
      <c r="B110" s="280"/>
      <c r="C110" s="195" t="s">
        <v>217</v>
      </c>
      <c r="D110" s="244" t="s">
        <v>28</v>
      </c>
      <c r="E110" s="188" t="s">
        <v>102</v>
      </c>
      <c r="F110" s="188" t="s">
        <v>76</v>
      </c>
      <c r="G110" s="189" t="s">
        <v>88</v>
      </c>
      <c r="H110" s="234"/>
      <c r="I110" s="107">
        <v>3</v>
      </c>
      <c r="J110" s="256"/>
      <c r="K110" s="237"/>
      <c r="L110" s="237"/>
      <c r="M110" s="237">
        <v>30</v>
      </c>
      <c r="N110" s="238"/>
      <c r="O110" s="238"/>
      <c r="P110" s="238"/>
      <c r="Q110" s="140">
        <f t="shared" si="40"/>
        <v>45</v>
      </c>
      <c r="R110" s="64">
        <f t="shared" si="41"/>
        <v>30</v>
      </c>
      <c r="S110" s="52">
        <f t="shared" si="42"/>
        <v>75</v>
      </c>
      <c r="T110" s="82">
        <v>3</v>
      </c>
      <c r="U110" s="261"/>
      <c r="V110" s="238"/>
      <c r="W110" s="238"/>
      <c r="X110" s="238">
        <v>10</v>
      </c>
      <c r="Y110" s="238"/>
      <c r="Z110" s="238"/>
      <c r="AA110" s="238"/>
      <c r="AB110" s="140">
        <f t="shared" si="43"/>
        <v>65</v>
      </c>
      <c r="AC110" s="52">
        <f t="shared" si="44"/>
        <v>10</v>
      </c>
      <c r="AD110" s="51">
        <f t="shared" si="45"/>
        <v>75</v>
      </c>
    </row>
    <row r="111" spans="1:30" s="5" customFormat="1" ht="38.25" customHeight="1" x14ac:dyDescent="0.3">
      <c r="A111" s="277"/>
      <c r="B111" s="280"/>
      <c r="C111" s="195" t="s">
        <v>230</v>
      </c>
      <c r="D111" s="195" t="s">
        <v>28</v>
      </c>
      <c r="E111" s="195" t="s">
        <v>102</v>
      </c>
      <c r="F111" s="195" t="s">
        <v>76</v>
      </c>
      <c r="G111" s="189" t="s">
        <v>88</v>
      </c>
      <c r="H111" s="250"/>
      <c r="I111" s="146">
        <v>2</v>
      </c>
      <c r="J111" s="256"/>
      <c r="K111" s="237"/>
      <c r="L111" s="237">
        <v>15</v>
      </c>
      <c r="M111" s="237"/>
      <c r="N111" s="238"/>
      <c r="O111" s="238"/>
      <c r="P111" s="238"/>
      <c r="Q111" s="140">
        <f t="shared" ref="Q111" si="46">I111*25-R111</f>
        <v>35</v>
      </c>
      <c r="R111" s="64">
        <f t="shared" ref="R111" si="47">SUM(J111:P111)</f>
        <v>15</v>
      </c>
      <c r="S111" s="52">
        <f t="shared" ref="S111" si="48">SUM(J111:Q111)</f>
        <v>50</v>
      </c>
      <c r="T111" s="264">
        <v>2</v>
      </c>
      <c r="U111" s="144"/>
      <c r="V111" s="10"/>
      <c r="W111" s="247">
        <v>10</v>
      </c>
      <c r="X111" s="247"/>
      <c r="Y111" s="247"/>
      <c r="Z111" s="247"/>
      <c r="AA111" s="247"/>
      <c r="AB111" s="140">
        <f t="shared" ref="AB111" si="49">T111*25-AC111</f>
        <v>40</v>
      </c>
      <c r="AC111" s="52">
        <f t="shared" ref="AC111" si="50">SUM(U111:AA111)</f>
        <v>10</v>
      </c>
      <c r="AD111" s="51">
        <f t="shared" ref="AD111" si="51">SUM(U111:AB111)</f>
        <v>50</v>
      </c>
    </row>
    <row r="112" spans="1:30" s="5" customFormat="1" ht="38.25" customHeight="1" x14ac:dyDescent="0.3">
      <c r="A112" s="277"/>
      <c r="B112" s="280"/>
      <c r="C112" s="195" t="s">
        <v>218</v>
      </c>
      <c r="D112" s="244" t="s">
        <v>28</v>
      </c>
      <c r="E112" s="188" t="s">
        <v>102</v>
      </c>
      <c r="F112" s="188" t="s">
        <v>76</v>
      </c>
      <c r="G112" s="189" t="s">
        <v>69</v>
      </c>
      <c r="H112" s="234"/>
      <c r="I112" s="147">
        <v>2</v>
      </c>
      <c r="J112" s="256">
        <v>15</v>
      </c>
      <c r="K112" s="237"/>
      <c r="L112" s="237"/>
      <c r="M112" s="237"/>
      <c r="N112" s="238"/>
      <c r="O112" s="238"/>
      <c r="P112" s="238"/>
      <c r="Q112" s="140">
        <f t="shared" si="40"/>
        <v>35</v>
      </c>
      <c r="R112" s="64">
        <f t="shared" si="41"/>
        <v>15</v>
      </c>
      <c r="S112" s="52">
        <f t="shared" si="42"/>
        <v>50</v>
      </c>
      <c r="T112" s="82">
        <v>2</v>
      </c>
      <c r="U112" s="261">
        <v>10</v>
      </c>
      <c r="V112" s="238"/>
      <c r="W112" s="238"/>
      <c r="X112" s="238"/>
      <c r="Y112" s="238"/>
      <c r="Z112" s="238"/>
      <c r="AA112" s="238"/>
      <c r="AB112" s="140">
        <f t="shared" si="43"/>
        <v>40</v>
      </c>
      <c r="AC112" s="52">
        <f t="shared" si="44"/>
        <v>10</v>
      </c>
      <c r="AD112" s="51">
        <f t="shared" si="45"/>
        <v>50</v>
      </c>
    </row>
    <row r="113" spans="1:30" s="5" customFormat="1" ht="38.25" customHeight="1" thickBot="1" x14ac:dyDescent="0.35">
      <c r="A113" s="278"/>
      <c r="B113" s="281"/>
      <c r="C113" s="196" t="s">
        <v>219</v>
      </c>
      <c r="D113" s="252" t="s">
        <v>28</v>
      </c>
      <c r="E113" s="242" t="s">
        <v>102</v>
      </c>
      <c r="F113" s="242" t="s">
        <v>76</v>
      </c>
      <c r="G113" s="197" t="s">
        <v>88</v>
      </c>
      <c r="H113" s="234"/>
      <c r="I113" s="108">
        <v>2</v>
      </c>
      <c r="J113" s="258"/>
      <c r="K113" s="239"/>
      <c r="L113" s="239"/>
      <c r="M113" s="239">
        <v>15</v>
      </c>
      <c r="N113" s="240"/>
      <c r="O113" s="240"/>
      <c r="P113" s="240"/>
      <c r="Q113" s="141">
        <f t="shared" si="40"/>
        <v>35</v>
      </c>
      <c r="R113" s="55">
        <f t="shared" si="41"/>
        <v>15</v>
      </c>
      <c r="S113" s="66">
        <f t="shared" si="42"/>
        <v>50</v>
      </c>
      <c r="T113" s="59">
        <v>2</v>
      </c>
      <c r="U113" s="263"/>
      <c r="V113" s="240"/>
      <c r="W113" s="240"/>
      <c r="X113" s="240">
        <v>10</v>
      </c>
      <c r="Y113" s="240"/>
      <c r="Z113" s="240"/>
      <c r="AA113" s="240"/>
      <c r="AB113" s="141">
        <f t="shared" si="43"/>
        <v>40</v>
      </c>
      <c r="AC113" s="66">
        <f t="shared" si="44"/>
        <v>10</v>
      </c>
      <c r="AD113" s="59">
        <f t="shared" si="45"/>
        <v>50</v>
      </c>
    </row>
    <row r="114" spans="1:30" ht="22.2" customHeight="1" thickBot="1" x14ac:dyDescent="0.35">
      <c r="A114" s="285" t="s">
        <v>11</v>
      </c>
      <c r="B114" s="286"/>
      <c r="C114" s="286"/>
      <c r="D114" s="286"/>
      <c r="E114" s="286"/>
      <c r="F114" s="286"/>
      <c r="G114" s="287"/>
      <c r="H114" s="319" t="s">
        <v>11</v>
      </c>
      <c r="I114" s="29">
        <f>SUM(I115:I129)</f>
        <v>31</v>
      </c>
      <c r="J114" s="29">
        <f t="shared" ref="J114:AD114" si="52">SUM(J115:J129)</f>
        <v>45</v>
      </c>
      <c r="K114" s="29">
        <f t="shared" si="52"/>
        <v>55</v>
      </c>
      <c r="L114" s="29">
        <f t="shared" si="52"/>
        <v>60</v>
      </c>
      <c r="M114" s="29">
        <f t="shared" si="52"/>
        <v>60</v>
      </c>
      <c r="N114" s="29">
        <f t="shared" si="52"/>
        <v>30</v>
      </c>
      <c r="O114" s="29">
        <f t="shared" si="52"/>
        <v>15</v>
      </c>
      <c r="P114" s="29">
        <f t="shared" si="52"/>
        <v>250</v>
      </c>
      <c r="Q114" s="29">
        <f t="shared" si="52"/>
        <v>260</v>
      </c>
      <c r="R114" s="29">
        <f>SUM(R115:R129)</f>
        <v>515</v>
      </c>
      <c r="S114" s="29">
        <f t="shared" si="52"/>
        <v>775</v>
      </c>
      <c r="T114" s="29">
        <f t="shared" si="52"/>
        <v>31</v>
      </c>
      <c r="U114" s="29">
        <f t="shared" si="52"/>
        <v>30</v>
      </c>
      <c r="V114" s="29">
        <f t="shared" si="52"/>
        <v>30</v>
      </c>
      <c r="W114" s="29">
        <f t="shared" si="52"/>
        <v>60</v>
      </c>
      <c r="X114" s="29">
        <f t="shared" si="52"/>
        <v>30</v>
      </c>
      <c r="Y114" s="29">
        <f t="shared" si="52"/>
        <v>20</v>
      </c>
      <c r="Z114" s="29">
        <f t="shared" si="52"/>
        <v>15</v>
      </c>
      <c r="AA114" s="29">
        <f t="shared" si="52"/>
        <v>250</v>
      </c>
      <c r="AB114" s="29">
        <f t="shared" si="52"/>
        <v>340</v>
      </c>
      <c r="AC114" s="29">
        <f>SUM(AC115:AC129)</f>
        <v>435</v>
      </c>
      <c r="AD114" s="29">
        <f t="shared" si="52"/>
        <v>775</v>
      </c>
    </row>
    <row r="115" spans="1:30" ht="29.4" customHeight="1" x14ac:dyDescent="0.3">
      <c r="A115" s="296" t="s">
        <v>174</v>
      </c>
      <c r="B115" s="292" t="s">
        <v>84</v>
      </c>
      <c r="C115" s="12" t="s">
        <v>42</v>
      </c>
      <c r="D115" s="67" t="s">
        <v>25</v>
      </c>
      <c r="E115" s="38" t="s">
        <v>102</v>
      </c>
      <c r="F115" s="38" t="s">
        <v>76</v>
      </c>
      <c r="G115" s="39" t="s">
        <v>63</v>
      </c>
      <c r="H115" s="319"/>
      <c r="I115" s="62">
        <v>1</v>
      </c>
      <c r="J115" s="212">
        <v>15</v>
      </c>
      <c r="K115" s="208"/>
      <c r="L115" s="208"/>
      <c r="M115" s="208"/>
      <c r="N115" s="208"/>
      <c r="O115" s="208"/>
      <c r="P115" s="208"/>
      <c r="Q115" s="39">
        <f t="shared" ref="Q115:Q129" si="53">I115*25-R115</f>
        <v>10</v>
      </c>
      <c r="R115" s="60">
        <f t="shared" ref="R115:R129" si="54">SUM(J115:P115)</f>
        <v>15</v>
      </c>
      <c r="S115" s="53">
        <f t="shared" ref="S115:S129" si="55">SUM(J115:Q115)</f>
        <v>25</v>
      </c>
      <c r="T115" s="62">
        <v>1</v>
      </c>
      <c r="U115" s="41">
        <v>10</v>
      </c>
      <c r="V115" s="42"/>
      <c r="W115" s="42"/>
      <c r="X115" s="42"/>
      <c r="Y115" s="42"/>
      <c r="Z115" s="42"/>
      <c r="AA115" s="42"/>
      <c r="AB115" s="43">
        <f t="shared" ref="AB115:AB129" si="56">T115*25-AC115</f>
        <v>15</v>
      </c>
      <c r="AC115" s="63">
        <f t="shared" ref="AC115:AC129" si="57">SUM(U115:AA115)</f>
        <v>10</v>
      </c>
      <c r="AD115" s="53">
        <f t="shared" ref="AD115:AD129" si="58">SUM(U115:AB115)</f>
        <v>25</v>
      </c>
    </row>
    <row r="116" spans="1:30" ht="33.6" customHeight="1" x14ac:dyDescent="0.3">
      <c r="A116" s="297"/>
      <c r="B116" s="293"/>
      <c r="C116" s="13" t="s">
        <v>43</v>
      </c>
      <c r="D116" s="13" t="s">
        <v>28</v>
      </c>
      <c r="E116" s="46" t="s">
        <v>102</v>
      </c>
      <c r="F116" s="46" t="s">
        <v>76</v>
      </c>
      <c r="G116" s="47" t="s">
        <v>64</v>
      </c>
      <c r="H116" s="319"/>
      <c r="I116" s="90">
        <v>1</v>
      </c>
      <c r="J116" s="213"/>
      <c r="K116" s="210">
        <v>20</v>
      </c>
      <c r="L116" s="210"/>
      <c r="M116" s="210"/>
      <c r="N116" s="210"/>
      <c r="O116" s="210"/>
      <c r="P116" s="210"/>
      <c r="Q116" s="47">
        <f t="shared" si="53"/>
        <v>5</v>
      </c>
      <c r="R116" s="60">
        <f t="shared" si="54"/>
        <v>20</v>
      </c>
      <c r="S116" s="52">
        <f t="shared" si="55"/>
        <v>25</v>
      </c>
      <c r="T116" s="90">
        <v>1</v>
      </c>
      <c r="U116" s="49"/>
      <c r="V116" s="24">
        <v>10</v>
      </c>
      <c r="W116" s="24"/>
      <c r="X116" s="24"/>
      <c r="Y116" s="24"/>
      <c r="Z116" s="24"/>
      <c r="AA116" s="24"/>
      <c r="AB116" s="50">
        <f t="shared" si="56"/>
        <v>15</v>
      </c>
      <c r="AC116" s="69">
        <f t="shared" si="57"/>
        <v>10</v>
      </c>
      <c r="AD116" s="52">
        <f t="shared" si="58"/>
        <v>25</v>
      </c>
    </row>
    <row r="117" spans="1:30" ht="36" customHeight="1" x14ac:dyDescent="0.3">
      <c r="A117" s="297"/>
      <c r="B117" s="293"/>
      <c r="C117" s="13" t="s">
        <v>135</v>
      </c>
      <c r="D117" s="13" t="s">
        <v>28</v>
      </c>
      <c r="E117" s="46" t="s">
        <v>102</v>
      </c>
      <c r="F117" s="46" t="s">
        <v>76</v>
      </c>
      <c r="G117" s="47" t="s">
        <v>63</v>
      </c>
      <c r="H117" s="319"/>
      <c r="I117" s="64">
        <v>1</v>
      </c>
      <c r="J117" s="213">
        <v>15</v>
      </c>
      <c r="K117" s="210"/>
      <c r="L117" s="210"/>
      <c r="M117" s="210"/>
      <c r="N117" s="210"/>
      <c r="O117" s="210"/>
      <c r="P117" s="210"/>
      <c r="Q117" s="47">
        <f t="shared" si="53"/>
        <v>10</v>
      </c>
      <c r="R117" s="60">
        <f t="shared" si="54"/>
        <v>15</v>
      </c>
      <c r="S117" s="52">
        <f t="shared" si="55"/>
        <v>25</v>
      </c>
      <c r="T117" s="64">
        <v>1</v>
      </c>
      <c r="U117" s="49">
        <v>10</v>
      </c>
      <c r="V117" s="24"/>
      <c r="W117" s="24"/>
      <c r="X117" s="24"/>
      <c r="Y117" s="24"/>
      <c r="Z117" s="24"/>
      <c r="AA117" s="24"/>
      <c r="AB117" s="50">
        <f t="shared" si="56"/>
        <v>15</v>
      </c>
      <c r="AC117" s="69">
        <f t="shared" si="57"/>
        <v>10</v>
      </c>
      <c r="AD117" s="52">
        <f t="shared" si="58"/>
        <v>25</v>
      </c>
    </row>
    <row r="118" spans="1:30" ht="34.5" customHeight="1" x14ac:dyDescent="0.3">
      <c r="A118" s="297"/>
      <c r="B118" s="293"/>
      <c r="C118" s="13" t="s">
        <v>98</v>
      </c>
      <c r="D118" s="13" t="s">
        <v>28</v>
      </c>
      <c r="E118" s="46" t="s">
        <v>102</v>
      </c>
      <c r="F118" s="46" t="s">
        <v>76</v>
      </c>
      <c r="G118" s="47" t="s">
        <v>64</v>
      </c>
      <c r="H118" s="319"/>
      <c r="I118" s="72">
        <v>1</v>
      </c>
      <c r="J118" s="213"/>
      <c r="K118" s="210"/>
      <c r="L118" s="210"/>
      <c r="M118" s="210">
        <v>15</v>
      </c>
      <c r="N118" s="210"/>
      <c r="O118" s="210"/>
      <c r="P118" s="210"/>
      <c r="Q118" s="47">
        <f t="shared" si="53"/>
        <v>10</v>
      </c>
      <c r="R118" s="60">
        <f t="shared" si="54"/>
        <v>15</v>
      </c>
      <c r="S118" s="52">
        <f t="shared" si="55"/>
        <v>25</v>
      </c>
      <c r="T118" s="72">
        <v>1</v>
      </c>
      <c r="U118" s="49"/>
      <c r="V118" s="24"/>
      <c r="W118" s="24"/>
      <c r="X118" s="24">
        <v>10</v>
      </c>
      <c r="Y118" s="24"/>
      <c r="Z118" s="24"/>
      <c r="AA118" s="24"/>
      <c r="AB118" s="50">
        <f t="shared" si="56"/>
        <v>15</v>
      </c>
      <c r="AC118" s="69">
        <f t="shared" si="57"/>
        <v>10</v>
      </c>
      <c r="AD118" s="52">
        <f t="shared" si="58"/>
        <v>25</v>
      </c>
    </row>
    <row r="119" spans="1:30" ht="31.2" customHeight="1" thickBot="1" x14ac:dyDescent="0.35">
      <c r="A119" s="299"/>
      <c r="B119" s="294"/>
      <c r="C119" s="179" t="s">
        <v>136</v>
      </c>
      <c r="D119" s="179" t="s">
        <v>28</v>
      </c>
      <c r="E119" s="65" t="s">
        <v>102</v>
      </c>
      <c r="F119" s="65" t="s">
        <v>76</v>
      </c>
      <c r="G119" s="84" t="s">
        <v>64</v>
      </c>
      <c r="H119" s="319"/>
      <c r="I119" s="72">
        <v>1</v>
      </c>
      <c r="J119" s="214"/>
      <c r="K119" s="211"/>
      <c r="L119" s="211"/>
      <c r="M119" s="211"/>
      <c r="N119" s="211">
        <v>15</v>
      </c>
      <c r="O119" s="211"/>
      <c r="P119" s="211"/>
      <c r="Q119" s="84">
        <f t="shared" si="53"/>
        <v>10</v>
      </c>
      <c r="R119" s="82">
        <f t="shared" si="54"/>
        <v>15</v>
      </c>
      <c r="S119" s="61">
        <f t="shared" si="55"/>
        <v>25</v>
      </c>
      <c r="T119" s="72">
        <v>1</v>
      </c>
      <c r="U119" s="56"/>
      <c r="V119" s="57"/>
      <c r="W119" s="57"/>
      <c r="X119" s="57"/>
      <c r="Y119" s="57">
        <v>10</v>
      </c>
      <c r="Z119" s="57"/>
      <c r="AA119" s="57"/>
      <c r="AB119" s="58">
        <f t="shared" si="56"/>
        <v>15</v>
      </c>
      <c r="AC119" s="79">
        <f t="shared" si="57"/>
        <v>10</v>
      </c>
      <c r="AD119" s="61">
        <f t="shared" si="58"/>
        <v>25</v>
      </c>
    </row>
    <row r="120" spans="1:30" ht="35.25" customHeight="1" x14ac:dyDescent="0.3">
      <c r="A120" s="296" t="s">
        <v>175</v>
      </c>
      <c r="B120" s="292" t="s">
        <v>194</v>
      </c>
      <c r="C120" s="177" t="s">
        <v>48</v>
      </c>
      <c r="D120" s="67" t="s">
        <v>25</v>
      </c>
      <c r="E120" s="177" t="s">
        <v>102</v>
      </c>
      <c r="F120" s="177" t="s">
        <v>76</v>
      </c>
      <c r="G120" s="39" t="s">
        <v>63</v>
      </c>
      <c r="H120" s="306"/>
      <c r="I120" s="45">
        <v>1</v>
      </c>
      <c r="J120" s="229">
        <v>15</v>
      </c>
      <c r="K120" s="208"/>
      <c r="L120" s="208"/>
      <c r="M120" s="208"/>
      <c r="N120" s="208"/>
      <c r="O120" s="208"/>
      <c r="P120" s="208"/>
      <c r="Q120" s="38">
        <f t="shared" si="53"/>
        <v>10</v>
      </c>
      <c r="R120" s="40">
        <f t="shared" si="54"/>
        <v>15</v>
      </c>
      <c r="S120" s="45">
        <f t="shared" si="55"/>
        <v>25</v>
      </c>
      <c r="T120" s="44">
        <v>1</v>
      </c>
      <c r="U120" s="156">
        <v>10</v>
      </c>
      <c r="V120" s="42"/>
      <c r="W120" s="42"/>
      <c r="X120" s="42"/>
      <c r="Y120" s="42"/>
      <c r="Z120" s="42"/>
      <c r="AA120" s="42"/>
      <c r="AB120" s="139">
        <f t="shared" si="56"/>
        <v>15</v>
      </c>
      <c r="AC120" s="45">
        <f t="shared" si="57"/>
        <v>10</v>
      </c>
      <c r="AD120" s="44">
        <f t="shared" si="58"/>
        <v>25</v>
      </c>
    </row>
    <row r="121" spans="1:30" ht="36.75" customHeight="1" x14ac:dyDescent="0.3">
      <c r="A121" s="297"/>
      <c r="B121" s="293"/>
      <c r="C121" s="178" t="s">
        <v>49</v>
      </c>
      <c r="D121" s="178" t="s">
        <v>28</v>
      </c>
      <c r="E121" s="178" t="s">
        <v>102</v>
      </c>
      <c r="F121" s="178" t="s">
        <v>76</v>
      </c>
      <c r="G121" s="47" t="s">
        <v>64</v>
      </c>
      <c r="H121" s="306"/>
      <c r="I121" s="52">
        <v>1</v>
      </c>
      <c r="J121" s="224"/>
      <c r="K121" s="210">
        <v>15</v>
      </c>
      <c r="L121" s="210"/>
      <c r="M121" s="210"/>
      <c r="N121" s="210"/>
      <c r="O121" s="210"/>
      <c r="P121" s="210"/>
      <c r="Q121" s="46">
        <f t="shared" si="53"/>
        <v>10</v>
      </c>
      <c r="R121" s="64">
        <f t="shared" si="54"/>
        <v>15</v>
      </c>
      <c r="S121" s="52">
        <f t="shared" si="55"/>
        <v>25</v>
      </c>
      <c r="T121" s="51">
        <v>1</v>
      </c>
      <c r="U121" s="137"/>
      <c r="V121" s="183">
        <v>10</v>
      </c>
      <c r="W121" s="183"/>
      <c r="X121" s="183"/>
      <c r="Y121" s="183"/>
      <c r="Z121" s="183"/>
      <c r="AA121" s="183"/>
      <c r="AB121" s="140">
        <f t="shared" si="56"/>
        <v>15</v>
      </c>
      <c r="AC121" s="52">
        <f t="shared" si="57"/>
        <v>10</v>
      </c>
      <c r="AD121" s="51">
        <f t="shared" si="58"/>
        <v>25</v>
      </c>
    </row>
    <row r="122" spans="1:30" ht="36.75" customHeight="1" x14ac:dyDescent="0.3">
      <c r="A122" s="297"/>
      <c r="B122" s="293"/>
      <c r="C122" s="210" t="s">
        <v>137</v>
      </c>
      <c r="D122" s="178" t="s">
        <v>28</v>
      </c>
      <c r="E122" s="178" t="s">
        <v>102</v>
      </c>
      <c r="F122" s="178" t="s">
        <v>76</v>
      </c>
      <c r="G122" s="47" t="s">
        <v>64</v>
      </c>
      <c r="H122" s="306"/>
      <c r="I122" s="52">
        <v>1</v>
      </c>
      <c r="J122" s="224"/>
      <c r="K122" s="210">
        <v>20</v>
      </c>
      <c r="L122" s="210"/>
      <c r="M122" s="210"/>
      <c r="N122" s="210"/>
      <c r="O122" s="210"/>
      <c r="P122" s="210"/>
      <c r="Q122" s="46">
        <f t="shared" si="53"/>
        <v>5</v>
      </c>
      <c r="R122" s="64">
        <f t="shared" si="54"/>
        <v>20</v>
      </c>
      <c r="S122" s="52">
        <f t="shared" si="55"/>
        <v>25</v>
      </c>
      <c r="T122" s="51">
        <v>1</v>
      </c>
      <c r="U122" s="137"/>
      <c r="V122" s="183">
        <v>10</v>
      </c>
      <c r="W122" s="183"/>
      <c r="X122" s="183"/>
      <c r="Y122" s="183"/>
      <c r="Z122" s="183"/>
      <c r="AA122" s="183"/>
      <c r="AB122" s="140">
        <f t="shared" si="56"/>
        <v>15</v>
      </c>
      <c r="AC122" s="52">
        <f t="shared" si="57"/>
        <v>10</v>
      </c>
      <c r="AD122" s="51">
        <f t="shared" si="58"/>
        <v>25</v>
      </c>
    </row>
    <row r="123" spans="1:30" ht="42.75" customHeight="1" x14ac:dyDescent="0.3">
      <c r="A123" s="297"/>
      <c r="B123" s="293"/>
      <c r="C123" s="210" t="s">
        <v>208</v>
      </c>
      <c r="D123" s="178" t="s">
        <v>28</v>
      </c>
      <c r="E123" s="178" t="s">
        <v>102</v>
      </c>
      <c r="F123" s="178" t="s">
        <v>76</v>
      </c>
      <c r="G123" s="47" t="s">
        <v>64</v>
      </c>
      <c r="H123" s="306"/>
      <c r="I123" s="52">
        <v>1</v>
      </c>
      <c r="J123" s="224"/>
      <c r="K123" s="210"/>
      <c r="L123" s="210"/>
      <c r="M123" s="210">
        <v>20</v>
      </c>
      <c r="N123" s="210"/>
      <c r="O123" s="210"/>
      <c r="P123" s="210"/>
      <c r="Q123" s="46">
        <f t="shared" si="53"/>
        <v>5</v>
      </c>
      <c r="R123" s="64">
        <f t="shared" si="54"/>
        <v>20</v>
      </c>
      <c r="S123" s="52">
        <f t="shared" si="55"/>
        <v>25</v>
      </c>
      <c r="T123" s="51">
        <v>1</v>
      </c>
      <c r="U123" s="137"/>
      <c r="V123" s="183"/>
      <c r="W123" s="183"/>
      <c r="X123" s="183">
        <v>10</v>
      </c>
      <c r="Y123" s="183"/>
      <c r="Z123" s="183"/>
      <c r="AA123" s="183"/>
      <c r="AB123" s="140">
        <f t="shared" si="56"/>
        <v>15</v>
      </c>
      <c r="AC123" s="52">
        <f t="shared" si="57"/>
        <v>10</v>
      </c>
      <c r="AD123" s="51">
        <f t="shared" si="58"/>
        <v>25</v>
      </c>
    </row>
    <row r="124" spans="1:30" ht="42.75" customHeight="1" thickBot="1" x14ac:dyDescent="0.35">
      <c r="A124" s="298"/>
      <c r="B124" s="295"/>
      <c r="C124" s="215" t="s">
        <v>127</v>
      </c>
      <c r="D124" s="181" t="s">
        <v>28</v>
      </c>
      <c r="E124" s="181" t="s">
        <v>102</v>
      </c>
      <c r="F124" s="181" t="s">
        <v>25</v>
      </c>
      <c r="G124" s="54" t="s">
        <v>64</v>
      </c>
      <c r="H124" s="306"/>
      <c r="I124" s="66">
        <v>1</v>
      </c>
      <c r="J124" s="230"/>
      <c r="K124" s="215"/>
      <c r="L124" s="215"/>
      <c r="M124" s="215">
        <v>25</v>
      </c>
      <c r="N124" s="215"/>
      <c r="O124" s="215"/>
      <c r="P124" s="215"/>
      <c r="Q124" s="228">
        <f t="shared" si="53"/>
        <v>0</v>
      </c>
      <c r="R124" s="55">
        <f t="shared" si="54"/>
        <v>25</v>
      </c>
      <c r="S124" s="66">
        <f t="shared" si="55"/>
        <v>25</v>
      </c>
      <c r="T124" s="59">
        <v>1</v>
      </c>
      <c r="U124" s="138"/>
      <c r="V124" s="74"/>
      <c r="W124" s="74"/>
      <c r="X124" s="74">
        <v>10</v>
      </c>
      <c r="Y124" s="74"/>
      <c r="Z124" s="74"/>
      <c r="AA124" s="74"/>
      <c r="AB124" s="141">
        <f t="shared" si="56"/>
        <v>15</v>
      </c>
      <c r="AC124" s="66">
        <f t="shared" si="57"/>
        <v>10</v>
      </c>
      <c r="AD124" s="59">
        <f t="shared" si="58"/>
        <v>25</v>
      </c>
    </row>
    <row r="125" spans="1:30" ht="36.75" customHeight="1" x14ac:dyDescent="0.3">
      <c r="A125" s="311" t="s">
        <v>176</v>
      </c>
      <c r="B125" s="309" t="s">
        <v>205</v>
      </c>
      <c r="C125" s="209" t="s">
        <v>138</v>
      </c>
      <c r="D125" s="135" t="s">
        <v>28</v>
      </c>
      <c r="E125" s="11" t="s">
        <v>103</v>
      </c>
      <c r="F125" s="11" t="s">
        <v>76</v>
      </c>
      <c r="G125" s="71" t="s">
        <v>87</v>
      </c>
      <c r="H125" s="319"/>
      <c r="I125" s="62">
        <v>2</v>
      </c>
      <c r="J125" s="218"/>
      <c r="K125" s="209"/>
      <c r="L125" s="209">
        <v>30</v>
      </c>
      <c r="M125" s="209"/>
      <c r="N125" s="209"/>
      <c r="O125" s="209"/>
      <c r="P125" s="209"/>
      <c r="Q125" s="71">
        <f t="shared" si="53"/>
        <v>20</v>
      </c>
      <c r="R125" s="60">
        <f t="shared" si="54"/>
        <v>30</v>
      </c>
      <c r="S125" s="53">
        <f t="shared" si="55"/>
        <v>50</v>
      </c>
      <c r="T125" s="62">
        <v>2</v>
      </c>
      <c r="U125" s="158"/>
      <c r="V125" s="153"/>
      <c r="W125" s="153">
        <v>30</v>
      </c>
      <c r="X125" s="153"/>
      <c r="Y125" s="153"/>
      <c r="Z125" s="153"/>
      <c r="AA125" s="153"/>
      <c r="AB125" s="136">
        <f t="shared" si="56"/>
        <v>20</v>
      </c>
      <c r="AC125" s="63">
        <f t="shared" si="57"/>
        <v>30</v>
      </c>
      <c r="AD125" s="53">
        <f t="shared" si="58"/>
        <v>50</v>
      </c>
    </row>
    <row r="126" spans="1:30" ht="31.8" customHeight="1" x14ac:dyDescent="0.3">
      <c r="A126" s="311"/>
      <c r="B126" s="309"/>
      <c r="C126" s="210" t="s">
        <v>139</v>
      </c>
      <c r="D126" s="13" t="s">
        <v>28</v>
      </c>
      <c r="E126" s="11" t="s">
        <v>103</v>
      </c>
      <c r="F126" s="11" t="s">
        <v>76</v>
      </c>
      <c r="G126" s="71" t="s">
        <v>88</v>
      </c>
      <c r="H126" s="319"/>
      <c r="I126" s="64">
        <v>2</v>
      </c>
      <c r="J126" s="213"/>
      <c r="K126" s="210"/>
      <c r="L126" s="210">
        <v>30</v>
      </c>
      <c r="M126" s="210"/>
      <c r="N126" s="210"/>
      <c r="O126" s="210"/>
      <c r="P126" s="210"/>
      <c r="Q126" s="47">
        <f t="shared" si="53"/>
        <v>20</v>
      </c>
      <c r="R126" s="60">
        <f t="shared" si="54"/>
        <v>30</v>
      </c>
      <c r="S126" s="52">
        <f t="shared" si="55"/>
        <v>50</v>
      </c>
      <c r="T126" s="64">
        <v>2</v>
      </c>
      <c r="U126" s="49"/>
      <c r="V126" s="24"/>
      <c r="W126" s="24">
        <v>30</v>
      </c>
      <c r="X126" s="24"/>
      <c r="Y126" s="24"/>
      <c r="Z126" s="24"/>
      <c r="AA126" s="24"/>
      <c r="AB126" s="50">
        <f t="shared" si="56"/>
        <v>20</v>
      </c>
      <c r="AC126" s="69">
        <f t="shared" si="57"/>
        <v>30</v>
      </c>
      <c r="AD126" s="52">
        <f t="shared" si="58"/>
        <v>50</v>
      </c>
    </row>
    <row r="127" spans="1:30" ht="33" customHeight="1" x14ac:dyDescent="0.3">
      <c r="A127" s="311"/>
      <c r="B127" s="309"/>
      <c r="C127" s="210" t="s">
        <v>201</v>
      </c>
      <c r="D127" s="13" t="s">
        <v>28</v>
      </c>
      <c r="E127" s="46" t="s">
        <v>102</v>
      </c>
      <c r="F127" s="46" t="s">
        <v>76</v>
      </c>
      <c r="G127" s="47" t="s">
        <v>86</v>
      </c>
      <c r="H127" s="319"/>
      <c r="I127" s="72">
        <v>1</v>
      </c>
      <c r="J127" s="213"/>
      <c r="K127" s="210"/>
      <c r="L127" s="210"/>
      <c r="M127" s="210"/>
      <c r="N127" s="210">
        <v>15</v>
      </c>
      <c r="O127" s="210"/>
      <c r="P127" s="210"/>
      <c r="Q127" s="47">
        <f t="shared" si="53"/>
        <v>10</v>
      </c>
      <c r="R127" s="60">
        <f t="shared" si="54"/>
        <v>15</v>
      </c>
      <c r="S127" s="52">
        <f t="shared" si="55"/>
        <v>25</v>
      </c>
      <c r="T127" s="72">
        <v>1</v>
      </c>
      <c r="U127" s="49"/>
      <c r="V127" s="24"/>
      <c r="W127" s="24"/>
      <c r="X127" s="24"/>
      <c r="Y127" s="24">
        <v>10</v>
      </c>
      <c r="Z127" s="24"/>
      <c r="AA127" s="24"/>
      <c r="AB127" s="50">
        <f t="shared" si="56"/>
        <v>15</v>
      </c>
      <c r="AC127" s="69">
        <f t="shared" si="57"/>
        <v>10</v>
      </c>
      <c r="AD127" s="52">
        <f t="shared" si="58"/>
        <v>25</v>
      </c>
    </row>
    <row r="128" spans="1:30" ht="31.2" customHeight="1" x14ac:dyDescent="0.3">
      <c r="A128" s="311"/>
      <c r="B128" s="309"/>
      <c r="C128" s="210" t="s">
        <v>70</v>
      </c>
      <c r="D128" s="13" t="s">
        <v>28</v>
      </c>
      <c r="E128" s="46" t="s">
        <v>103</v>
      </c>
      <c r="F128" s="46" t="s">
        <v>76</v>
      </c>
      <c r="G128" s="47" t="s">
        <v>89</v>
      </c>
      <c r="H128" s="319"/>
      <c r="I128" s="99">
        <v>6</v>
      </c>
      <c r="J128" s="213"/>
      <c r="K128" s="210"/>
      <c r="L128" s="210"/>
      <c r="M128" s="210"/>
      <c r="N128" s="210"/>
      <c r="O128" s="210">
        <v>15</v>
      </c>
      <c r="P128" s="210"/>
      <c r="Q128" s="47">
        <f t="shared" si="53"/>
        <v>135</v>
      </c>
      <c r="R128" s="100">
        <f t="shared" si="54"/>
        <v>15</v>
      </c>
      <c r="S128" s="52">
        <f t="shared" si="55"/>
        <v>150</v>
      </c>
      <c r="T128" s="99">
        <v>6</v>
      </c>
      <c r="U128" s="16"/>
      <c r="V128" s="13"/>
      <c r="W128" s="13"/>
      <c r="X128" s="13"/>
      <c r="Y128" s="13"/>
      <c r="Z128" s="13">
        <v>15</v>
      </c>
      <c r="AA128" s="13"/>
      <c r="AB128" s="50">
        <f t="shared" si="56"/>
        <v>135</v>
      </c>
      <c r="AC128" s="69">
        <f t="shared" si="57"/>
        <v>15</v>
      </c>
      <c r="AD128" s="52">
        <f t="shared" si="58"/>
        <v>150</v>
      </c>
    </row>
    <row r="129" spans="1:32" ht="39" customHeight="1" thickBot="1" x14ac:dyDescent="0.35">
      <c r="A129" s="326"/>
      <c r="B129" s="325"/>
      <c r="C129" s="217" t="s">
        <v>71</v>
      </c>
      <c r="D129" s="19" t="s">
        <v>66</v>
      </c>
      <c r="E129" s="81" t="s">
        <v>102</v>
      </c>
      <c r="F129" s="81" t="s">
        <v>76</v>
      </c>
      <c r="G129" s="101" t="s">
        <v>65</v>
      </c>
      <c r="H129" s="319"/>
      <c r="I129" s="102">
        <v>10</v>
      </c>
      <c r="J129" s="216"/>
      <c r="K129" s="215"/>
      <c r="L129" s="215"/>
      <c r="M129" s="215"/>
      <c r="N129" s="215"/>
      <c r="O129" s="215"/>
      <c r="P129" s="215">
        <v>250</v>
      </c>
      <c r="Q129" s="54">
        <f t="shared" si="53"/>
        <v>0</v>
      </c>
      <c r="R129" s="103">
        <f t="shared" si="54"/>
        <v>250</v>
      </c>
      <c r="S129" s="66">
        <f t="shared" si="55"/>
        <v>250</v>
      </c>
      <c r="T129" s="102">
        <v>10</v>
      </c>
      <c r="U129" s="17"/>
      <c r="V129" s="15"/>
      <c r="W129" s="15"/>
      <c r="X129" s="15"/>
      <c r="Y129" s="15"/>
      <c r="Z129" s="15"/>
      <c r="AA129" s="15">
        <v>250</v>
      </c>
      <c r="AB129" s="75">
        <f t="shared" si="56"/>
        <v>0</v>
      </c>
      <c r="AC129" s="83">
        <f t="shared" si="57"/>
        <v>250</v>
      </c>
      <c r="AD129" s="66">
        <f t="shared" si="58"/>
        <v>250</v>
      </c>
    </row>
    <row r="130" spans="1:32" s="2" customFormat="1" ht="23.1" customHeight="1" thickBot="1" x14ac:dyDescent="0.3">
      <c r="A130" s="322" t="s">
        <v>12</v>
      </c>
      <c r="B130" s="323"/>
      <c r="C130" s="323"/>
      <c r="D130" s="323"/>
      <c r="E130" s="323"/>
      <c r="F130" s="323"/>
      <c r="G130" s="324"/>
      <c r="H130" s="319"/>
      <c r="I130" s="29">
        <f>SUM(I131:I136)</f>
        <v>31</v>
      </c>
      <c r="J130" s="122">
        <f t="shared" ref="J130:AD130" si="59">SUM(J131:J136)</f>
        <v>0</v>
      </c>
      <c r="K130" s="122">
        <f t="shared" si="59"/>
        <v>30</v>
      </c>
      <c r="L130" s="122">
        <f t="shared" si="59"/>
        <v>30</v>
      </c>
      <c r="M130" s="122">
        <f t="shared" si="59"/>
        <v>15</v>
      </c>
      <c r="N130" s="122">
        <f t="shared" si="59"/>
        <v>0</v>
      </c>
      <c r="O130" s="122">
        <f t="shared" si="59"/>
        <v>15</v>
      </c>
      <c r="P130" s="122">
        <f t="shared" si="59"/>
        <v>470</v>
      </c>
      <c r="Q130" s="122">
        <f t="shared" si="59"/>
        <v>240</v>
      </c>
      <c r="R130" s="122">
        <f>SUM(R131:R136)</f>
        <v>560</v>
      </c>
      <c r="S130" s="122">
        <f t="shared" si="59"/>
        <v>800</v>
      </c>
      <c r="T130" s="122">
        <f t="shared" si="59"/>
        <v>31</v>
      </c>
      <c r="U130" s="122">
        <f t="shared" si="59"/>
        <v>0</v>
      </c>
      <c r="V130" s="122">
        <f t="shared" si="59"/>
        <v>19</v>
      </c>
      <c r="W130" s="122">
        <f t="shared" si="59"/>
        <v>15</v>
      </c>
      <c r="X130" s="122">
        <f t="shared" si="59"/>
        <v>10</v>
      </c>
      <c r="Y130" s="122">
        <f t="shared" si="59"/>
        <v>0</v>
      </c>
      <c r="Z130" s="122">
        <f t="shared" si="59"/>
        <v>15</v>
      </c>
      <c r="AA130" s="122">
        <f t="shared" si="59"/>
        <v>470</v>
      </c>
      <c r="AB130" s="122">
        <f t="shared" si="59"/>
        <v>266</v>
      </c>
      <c r="AC130" s="122">
        <f>SUM(AC131:AC136)</f>
        <v>529</v>
      </c>
      <c r="AD130" s="122">
        <f t="shared" si="59"/>
        <v>795</v>
      </c>
    </row>
    <row r="131" spans="1:32" s="2" customFormat="1" ht="30.75" customHeight="1" x14ac:dyDescent="0.25">
      <c r="A131" s="296" t="s">
        <v>177</v>
      </c>
      <c r="B131" s="292" t="s">
        <v>85</v>
      </c>
      <c r="C131" s="12" t="s">
        <v>70</v>
      </c>
      <c r="D131" s="12" t="s">
        <v>28</v>
      </c>
      <c r="E131" s="38" t="s">
        <v>103</v>
      </c>
      <c r="F131" s="38" t="s">
        <v>76</v>
      </c>
      <c r="G131" s="39" t="s">
        <v>89</v>
      </c>
      <c r="H131" s="319"/>
      <c r="I131" s="97">
        <v>6</v>
      </c>
      <c r="J131" s="41"/>
      <c r="K131" s="42"/>
      <c r="L131" s="42"/>
      <c r="M131" s="42"/>
      <c r="N131" s="42"/>
      <c r="O131" s="42">
        <v>15</v>
      </c>
      <c r="P131" s="42"/>
      <c r="Q131" s="43">
        <f>I131*25-R131</f>
        <v>135</v>
      </c>
      <c r="R131" s="104">
        <f t="shared" ref="R131:R136" si="60">SUM(J131:P131)</f>
        <v>15</v>
      </c>
      <c r="S131" s="45">
        <f t="shared" ref="S131:S136" si="61">SUM(J131:Q131)</f>
        <v>150</v>
      </c>
      <c r="T131" s="116">
        <v>6</v>
      </c>
      <c r="U131" s="41"/>
      <c r="V131" s="42"/>
      <c r="W131" s="42"/>
      <c r="X131" s="42"/>
      <c r="Y131" s="42"/>
      <c r="Z131" s="42">
        <v>15</v>
      </c>
      <c r="AA131" s="42"/>
      <c r="AB131" s="43">
        <f>T131*25-AC131</f>
        <v>135</v>
      </c>
      <c r="AC131" s="117">
        <f t="shared" ref="AC131:AC136" si="62">SUM(U131:AA131)</f>
        <v>15</v>
      </c>
      <c r="AD131" s="105">
        <f t="shared" ref="AD131:AD136" si="63">SUM(U131:AB131)</f>
        <v>150</v>
      </c>
    </row>
    <row r="132" spans="1:32" s="2" customFormat="1" ht="23.1" customHeight="1" x14ac:dyDescent="0.25">
      <c r="A132" s="297"/>
      <c r="B132" s="293"/>
      <c r="C132" s="13" t="s">
        <v>140</v>
      </c>
      <c r="D132" s="13" t="s">
        <v>28</v>
      </c>
      <c r="E132" s="46" t="s">
        <v>103</v>
      </c>
      <c r="F132" s="46" t="s">
        <v>76</v>
      </c>
      <c r="G132" s="47" t="s">
        <v>88</v>
      </c>
      <c r="H132" s="319"/>
      <c r="I132" s="64">
        <v>2</v>
      </c>
      <c r="J132" s="49"/>
      <c r="K132" s="24"/>
      <c r="L132" s="24">
        <v>30</v>
      </c>
      <c r="M132" s="24"/>
      <c r="N132" s="24"/>
      <c r="O132" s="24"/>
      <c r="P132" s="24"/>
      <c r="Q132" s="50">
        <f>I132*25-R132</f>
        <v>20</v>
      </c>
      <c r="R132" s="106">
        <f t="shared" si="60"/>
        <v>30</v>
      </c>
      <c r="S132" s="52">
        <f t="shared" si="61"/>
        <v>50</v>
      </c>
      <c r="T132" s="64">
        <v>2</v>
      </c>
      <c r="U132" s="49"/>
      <c r="V132" s="24"/>
      <c r="W132" s="24">
        <v>15</v>
      </c>
      <c r="X132" s="24"/>
      <c r="Y132" s="24"/>
      <c r="Z132" s="24"/>
      <c r="AA132" s="24"/>
      <c r="AB132" s="50">
        <f>T132*25-AC132</f>
        <v>35</v>
      </c>
      <c r="AC132" s="118">
        <f t="shared" si="62"/>
        <v>15</v>
      </c>
      <c r="AD132" s="107">
        <f t="shared" si="63"/>
        <v>50</v>
      </c>
    </row>
    <row r="133" spans="1:32" s="2" customFormat="1" ht="23.1" customHeight="1" x14ac:dyDescent="0.25">
      <c r="A133" s="297"/>
      <c r="B133" s="293"/>
      <c r="C133" s="13" t="s">
        <v>72</v>
      </c>
      <c r="D133" s="13" t="s">
        <v>66</v>
      </c>
      <c r="E133" s="46" t="s">
        <v>102</v>
      </c>
      <c r="F133" s="46" t="s">
        <v>76</v>
      </c>
      <c r="G133" s="47" t="s">
        <v>65</v>
      </c>
      <c r="H133" s="319"/>
      <c r="I133" s="64">
        <v>20</v>
      </c>
      <c r="J133" s="49"/>
      <c r="K133" s="24"/>
      <c r="L133" s="24"/>
      <c r="M133" s="24"/>
      <c r="N133" s="24"/>
      <c r="O133" s="24"/>
      <c r="P133" s="10">
        <v>470</v>
      </c>
      <c r="Q133" s="50">
        <f>I133*25-R133</f>
        <v>30</v>
      </c>
      <c r="R133" s="106">
        <f t="shared" si="60"/>
        <v>470</v>
      </c>
      <c r="S133" s="52">
        <f t="shared" si="61"/>
        <v>500</v>
      </c>
      <c r="T133" s="64">
        <v>20</v>
      </c>
      <c r="U133" s="49"/>
      <c r="V133" s="24"/>
      <c r="W133" s="24"/>
      <c r="X133" s="24"/>
      <c r="Y133" s="24"/>
      <c r="Z133" s="24"/>
      <c r="AA133" s="24">
        <v>470</v>
      </c>
      <c r="AB133" s="50">
        <f>T133*25-AC133</f>
        <v>30</v>
      </c>
      <c r="AC133" s="118">
        <f t="shared" si="62"/>
        <v>470</v>
      </c>
      <c r="AD133" s="107">
        <f t="shared" si="63"/>
        <v>500</v>
      </c>
      <c r="AE133" s="1"/>
      <c r="AF133" s="1"/>
    </row>
    <row r="134" spans="1:32" s="2" customFormat="1" ht="33.75" customHeight="1" thickBot="1" x14ac:dyDescent="0.3">
      <c r="A134" s="299"/>
      <c r="B134" s="294"/>
      <c r="C134" s="121" t="s">
        <v>141</v>
      </c>
      <c r="D134" s="121" t="s">
        <v>28</v>
      </c>
      <c r="E134" s="65" t="s">
        <v>102</v>
      </c>
      <c r="F134" s="65" t="s">
        <v>76</v>
      </c>
      <c r="G134" s="84" t="s">
        <v>99</v>
      </c>
      <c r="H134" s="319"/>
      <c r="I134" s="55">
        <v>1</v>
      </c>
      <c r="J134" s="73"/>
      <c r="K134" s="74"/>
      <c r="L134" s="74"/>
      <c r="M134" s="74">
        <v>15</v>
      </c>
      <c r="N134" s="74"/>
      <c r="O134" s="74"/>
      <c r="P134" s="8"/>
      <c r="Q134" s="75">
        <f>I134*25-R134</f>
        <v>10</v>
      </c>
      <c r="R134" s="103">
        <f t="shared" si="60"/>
        <v>15</v>
      </c>
      <c r="S134" s="66">
        <f t="shared" si="61"/>
        <v>25</v>
      </c>
      <c r="T134" s="55">
        <v>1</v>
      </c>
      <c r="U134" s="73"/>
      <c r="V134" s="74"/>
      <c r="W134" s="74"/>
      <c r="X134" s="74">
        <v>10</v>
      </c>
      <c r="Y134" s="74"/>
      <c r="Z134" s="74"/>
      <c r="AA134" s="74"/>
      <c r="AB134" s="75">
        <f>T134*25-AC134</f>
        <v>15</v>
      </c>
      <c r="AC134" s="119">
        <f t="shared" si="62"/>
        <v>10</v>
      </c>
      <c r="AD134" s="108">
        <f t="shared" si="63"/>
        <v>25</v>
      </c>
      <c r="AE134" s="1"/>
      <c r="AF134" s="1"/>
    </row>
    <row r="135" spans="1:32" s="2" customFormat="1" ht="48" customHeight="1" x14ac:dyDescent="0.25">
      <c r="A135" s="296" t="s">
        <v>178</v>
      </c>
      <c r="B135" s="292" t="s">
        <v>142</v>
      </c>
      <c r="C135" s="9" t="s">
        <v>94</v>
      </c>
      <c r="D135" s="124" t="s">
        <v>28</v>
      </c>
      <c r="E135" s="131" t="s">
        <v>102</v>
      </c>
      <c r="F135" s="126" t="s">
        <v>76</v>
      </c>
      <c r="G135" s="39" t="s">
        <v>95</v>
      </c>
      <c r="H135" s="120"/>
      <c r="I135" s="45">
        <v>1</v>
      </c>
      <c r="J135" s="156"/>
      <c r="K135" s="42">
        <v>15</v>
      </c>
      <c r="L135" s="42"/>
      <c r="M135" s="42"/>
      <c r="N135" s="42"/>
      <c r="O135" s="42"/>
      <c r="P135" s="42"/>
      <c r="Q135" s="139">
        <v>35</v>
      </c>
      <c r="R135" s="157">
        <f t="shared" si="60"/>
        <v>15</v>
      </c>
      <c r="S135" s="45">
        <f t="shared" si="61"/>
        <v>50</v>
      </c>
      <c r="T135" s="45">
        <v>1</v>
      </c>
      <c r="U135" s="156"/>
      <c r="V135" s="208">
        <v>10</v>
      </c>
      <c r="W135" s="42"/>
      <c r="X135" s="42"/>
      <c r="Y135" s="42"/>
      <c r="Z135" s="42"/>
      <c r="AA135" s="42"/>
      <c r="AB135" s="139">
        <v>35</v>
      </c>
      <c r="AC135" s="97">
        <f t="shared" si="62"/>
        <v>10</v>
      </c>
      <c r="AD135" s="105">
        <f t="shared" si="63"/>
        <v>45</v>
      </c>
      <c r="AE135" s="1"/>
      <c r="AF135" s="1"/>
    </row>
    <row r="136" spans="1:32" s="2" customFormat="1" ht="46.2" customHeight="1" thickBot="1" x14ac:dyDescent="0.3">
      <c r="A136" s="298"/>
      <c r="B136" s="295"/>
      <c r="C136" s="8" t="s">
        <v>96</v>
      </c>
      <c r="D136" s="125" t="s">
        <v>28</v>
      </c>
      <c r="E136" s="130" t="s">
        <v>102</v>
      </c>
      <c r="F136" s="127" t="s">
        <v>76</v>
      </c>
      <c r="G136" s="54" t="s">
        <v>95</v>
      </c>
      <c r="H136" s="120"/>
      <c r="I136" s="66">
        <v>1</v>
      </c>
      <c r="J136" s="138"/>
      <c r="K136" s="74">
        <v>15</v>
      </c>
      <c r="L136" s="74"/>
      <c r="M136" s="74"/>
      <c r="N136" s="74"/>
      <c r="O136" s="74"/>
      <c r="P136" s="74"/>
      <c r="Q136" s="141">
        <v>10</v>
      </c>
      <c r="R136" s="108">
        <f t="shared" si="60"/>
        <v>15</v>
      </c>
      <c r="S136" s="66">
        <f t="shared" si="61"/>
        <v>25</v>
      </c>
      <c r="T136" s="66">
        <v>1</v>
      </c>
      <c r="U136" s="138"/>
      <c r="V136" s="74">
        <v>9</v>
      </c>
      <c r="W136" s="74"/>
      <c r="X136" s="74"/>
      <c r="Y136" s="74"/>
      <c r="Z136" s="74"/>
      <c r="AA136" s="74"/>
      <c r="AB136" s="141">
        <v>16</v>
      </c>
      <c r="AC136" s="92">
        <f t="shared" si="62"/>
        <v>9</v>
      </c>
      <c r="AD136" s="108">
        <f t="shared" si="63"/>
        <v>25</v>
      </c>
      <c r="AE136" s="1"/>
      <c r="AF136" s="1"/>
    </row>
    <row r="137" spans="1:32" ht="68.25" customHeight="1" thickBot="1" x14ac:dyDescent="0.3">
      <c r="A137" s="23"/>
      <c r="B137" s="7"/>
      <c r="C137" s="6"/>
      <c r="D137" s="6"/>
      <c r="E137" s="6"/>
      <c r="F137" s="6"/>
      <c r="G137" s="6"/>
      <c r="H137" s="319"/>
      <c r="I137" s="312">
        <f t="shared" ref="I137:P137" si="64">I130+I114+I81+I50+I28+I6</f>
        <v>182</v>
      </c>
      <c r="J137" s="36">
        <f t="shared" si="64"/>
        <v>498</v>
      </c>
      <c r="K137" s="36">
        <f t="shared" si="64"/>
        <v>620</v>
      </c>
      <c r="L137" s="36">
        <f t="shared" si="64"/>
        <v>300</v>
      </c>
      <c r="M137" s="36">
        <f t="shared" si="64"/>
        <v>230</v>
      </c>
      <c r="N137" s="36">
        <f t="shared" si="64"/>
        <v>150</v>
      </c>
      <c r="O137" s="36">
        <f t="shared" si="64"/>
        <v>30</v>
      </c>
      <c r="P137" s="109">
        <f t="shared" si="64"/>
        <v>720</v>
      </c>
      <c r="Q137" s="29">
        <f>Q6+Q28+Q50+Q81+Q114+Q130</f>
        <v>2092</v>
      </c>
      <c r="R137" s="29">
        <f>R130+R114+R81+R50+R28+R6</f>
        <v>2548</v>
      </c>
      <c r="S137" s="36">
        <f>S6+S28+S50+S81+S114+S130</f>
        <v>4640</v>
      </c>
      <c r="T137" s="312">
        <f>T6+T28+T50+T81+T114+T130</f>
        <v>182</v>
      </c>
      <c r="U137" s="36">
        <f>U130+U114+U81+U50+U28+U6</f>
        <v>298</v>
      </c>
      <c r="V137" s="36">
        <f>V130+V114+V81+V50+V28+V6</f>
        <v>299</v>
      </c>
      <c r="W137" s="36">
        <f>W130+W114+W81+W50+W28+W6</f>
        <v>285</v>
      </c>
      <c r="X137" s="36">
        <f>X130+X114+X81+X50+X28+X6</f>
        <v>95</v>
      </c>
      <c r="Y137" s="36">
        <f>Y130+Y114+Y81+Y50+Y28+Y6</f>
        <v>108</v>
      </c>
      <c r="Z137" s="36">
        <f>Z6+Z28+Z50+Z81+Z114+Z130</f>
        <v>30</v>
      </c>
      <c r="AA137" s="36">
        <f>AA130+AA114+AA81+AA50+AA28+AA6</f>
        <v>720</v>
      </c>
      <c r="AB137" s="109">
        <f>AB130+AB114+AB81+AB50+AB28+AB6</f>
        <v>2740</v>
      </c>
      <c r="AC137" s="29">
        <f>AC6+AC28+AC50+AC81+AC114+AC130</f>
        <v>1835</v>
      </c>
      <c r="AD137" s="29">
        <f>AD6+AD28+AD50+AD81+AD114+AD130</f>
        <v>4575</v>
      </c>
      <c r="AE137" s="2"/>
      <c r="AF137" s="2"/>
    </row>
    <row r="138" spans="1:32" s="2" customFormat="1" ht="32.4" customHeight="1" thickBot="1" x14ac:dyDescent="0.3">
      <c r="A138" s="6"/>
      <c r="B138" s="6"/>
      <c r="C138" s="6"/>
      <c r="D138" s="6"/>
      <c r="E138" s="6"/>
      <c r="F138" s="6"/>
      <c r="G138" s="6"/>
      <c r="H138" s="319"/>
      <c r="I138" s="313"/>
      <c r="J138" s="110">
        <f>J137/R137</f>
        <v>0.19544740973312402</v>
      </c>
      <c r="K138" s="111">
        <f>K137/R137</f>
        <v>0.24332810047095763</v>
      </c>
      <c r="L138" s="111">
        <f>L137/R137</f>
        <v>0.11773940345368916</v>
      </c>
      <c r="M138" s="111">
        <f>M137/R137</f>
        <v>9.026687598116169E-2</v>
      </c>
      <c r="N138" s="111">
        <f>N137/R137</f>
        <v>5.8869701726844581E-2</v>
      </c>
      <c r="O138" s="111">
        <f>O137/R137</f>
        <v>1.1773940345368918E-2</v>
      </c>
      <c r="P138" s="112">
        <f>P137/R137</f>
        <v>0.28257456828885402</v>
      </c>
      <c r="Q138" s="112"/>
      <c r="R138" s="76">
        <f>SUM(J138:P138)</f>
        <v>1</v>
      </c>
      <c r="S138" s="36"/>
      <c r="T138" s="313"/>
      <c r="U138" s="110">
        <f>U137/AC137</f>
        <v>0.16239782016348775</v>
      </c>
      <c r="V138" s="111">
        <f>V137/AC137</f>
        <v>0.16294277929155312</v>
      </c>
      <c r="W138" s="111">
        <f>W137/AC137</f>
        <v>0.15531335149863759</v>
      </c>
      <c r="X138" s="111">
        <f>X137/AC137</f>
        <v>5.1771117166212535E-2</v>
      </c>
      <c r="Y138" s="111">
        <f>Y137/AC137</f>
        <v>5.8855585831062672E-2</v>
      </c>
      <c r="Z138" s="111">
        <f>Z137/AC137</f>
        <v>1.6348773841961851E-2</v>
      </c>
      <c r="AA138" s="111">
        <f>AA137/AC137</f>
        <v>0.39237057220708449</v>
      </c>
      <c r="AB138" s="112"/>
      <c r="AC138" s="76">
        <f t="shared" ref="AC138" si="65">SUM(U138:AB138)</f>
        <v>1</v>
      </c>
      <c r="AD138" s="29"/>
    </row>
    <row r="139" spans="1:32" s="2" customFormat="1" ht="23.1" customHeight="1" x14ac:dyDescent="0.25">
      <c r="A139" s="6"/>
      <c r="B139" s="6"/>
      <c r="C139" s="6"/>
      <c r="D139" s="6"/>
      <c r="E139" s="6"/>
      <c r="F139" s="6"/>
      <c r="G139" s="6"/>
      <c r="H139" s="306"/>
      <c r="I139" s="2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2" s="2" customFormat="1" ht="23.1" customHeight="1" x14ac:dyDescent="0.25">
      <c r="A140" s="327" t="s">
        <v>14</v>
      </c>
      <c r="B140" s="328"/>
      <c r="C140" s="6"/>
      <c r="D140" s="6"/>
      <c r="E140" s="6"/>
      <c r="F140" s="6"/>
      <c r="G140" s="6"/>
      <c r="H140" s="306"/>
      <c r="I140" s="113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2" s="2" customFormat="1" ht="23.1" customHeight="1" x14ac:dyDescent="0.25">
      <c r="A141" s="220"/>
      <c r="B141" s="114" t="s">
        <v>15</v>
      </c>
      <c r="C141" s="6"/>
      <c r="D141" s="6"/>
      <c r="E141" s="6"/>
      <c r="F141" s="6"/>
      <c r="G141" s="115"/>
      <c r="H141" s="306"/>
      <c r="I141" s="113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2" s="2" customFormat="1" ht="23.1" customHeight="1" x14ac:dyDescent="0.25">
      <c r="A142" s="70" t="s">
        <v>25</v>
      </c>
      <c r="B142" s="114" t="s">
        <v>26</v>
      </c>
      <c r="C142" s="6"/>
      <c r="D142" s="6"/>
      <c r="E142" s="6"/>
      <c r="F142" s="6"/>
      <c r="G142" s="6"/>
      <c r="H142" s="306"/>
      <c r="I142" s="2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1"/>
      <c r="AF142" s="1"/>
    </row>
    <row r="143" spans="1:32" s="2" customFormat="1" ht="23.1" customHeight="1" x14ac:dyDescent="0.25">
      <c r="A143" s="24" t="s">
        <v>28</v>
      </c>
      <c r="B143" s="114" t="s">
        <v>27</v>
      </c>
      <c r="C143" s="6"/>
      <c r="D143" s="6"/>
      <c r="E143" s="6"/>
      <c r="F143" s="6"/>
      <c r="G143" s="6"/>
      <c r="H143" s="306"/>
      <c r="I143" s="2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1"/>
      <c r="AF143" s="1"/>
    </row>
    <row r="144" spans="1:32" s="2" customFormat="1" ht="23.1" customHeight="1" x14ac:dyDescent="0.25">
      <c r="A144" s="24" t="s">
        <v>66</v>
      </c>
      <c r="B144" s="114" t="s">
        <v>61</v>
      </c>
      <c r="C144" s="6"/>
      <c r="D144" s="6"/>
      <c r="E144" s="6"/>
      <c r="F144" s="6"/>
      <c r="G144" s="6"/>
      <c r="H144" s="306"/>
      <c r="I144" s="2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1"/>
      <c r="AF144" s="1"/>
    </row>
    <row r="145" spans="1:32" s="2" customFormat="1" ht="23.1" customHeight="1" x14ac:dyDescent="0.25">
      <c r="A145" s="24" t="s">
        <v>76</v>
      </c>
      <c r="B145" s="25" t="s">
        <v>77</v>
      </c>
      <c r="C145" s="6"/>
      <c r="D145" s="6"/>
      <c r="E145" s="6"/>
      <c r="F145" s="6"/>
      <c r="G145" s="6"/>
      <c r="H145" s="306"/>
      <c r="I145" s="2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1"/>
      <c r="AF145" s="1"/>
    </row>
    <row r="146" spans="1:32" s="2" customFormat="1" ht="23.1" customHeight="1" x14ac:dyDescent="0.25">
      <c r="A146" s="24" t="s">
        <v>25</v>
      </c>
      <c r="B146" s="25" t="s">
        <v>78</v>
      </c>
      <c r="C146" s="6"/>
      <c r="D146" s="6"/>
      <c r="E146" s="6"/>
      <c r="F146" s="6"/>
      <c r="G146" s="6"/>
      <c r="H146" s="306"/>
      <c r="I146" s="2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1"/>
      <c r="AF146" s="1"/>
    </row>
    <row r="147" spans="1:32" s="2" customFormat="1" ht="23.1" customHeight="1" x14ac:dyDescent="0.25">
      <c r="A147" s="24" t="s">
        <v>75</v>
      </c>
      <c r="B147" s="25" t="s">
        <v>79</v>
      </c>
      <c r="C147" s="6"/>
      <c r="D147" s="6"/>
      <c r="E147" s="6"/>
      <c r="F147" s="6"/>
      <c r="G147" s="6"/>
      <c r="H147" s="306"/>
      <c r="I147" s="2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1"/>
      <c r="AF147" s="1"/>
    </row>
    <row r="148" spans="1:32" ht="27" customHeight="1" x14ac:dyDescent="0.3">
      <c r="A148" s="24" t="s">
        <v>74</v>
      </c>
      <c r="B148" s="25" t="s">
        <v>80</v>
      </c>
      <c r="H148" s="18"/>
    </row>
    <row r="149" spans="1:32" ht="15" customHeight="1" x14ac:dyDescent="0.3"/>
    <row r="150" spans="1:32" ht="24" customHeight="1" x14ac:dyDescent="0.3"/>
    <row r="151" spans="1:32" ht="27.75" customHeight="1" x14ac:dyDescent="0.3">
      <c r="H151" s="4"/>
    </row>
    <row r="152" spans="1:32" ht="42" customHeight="1" x14ac:dyDescent="0.3">
      <c r="H152" s="4"/>
    </row>
    <row r="153" spans="1:32" ht="18.75" customHeight="1" x14ac:dyDescent="0.3"/>
    <row r="154" spans="1:32" ht="18.75" customHeight="1" x14ac:dyDescent="0.3"/>
    <row r="155" spans="1:32" ht="18.75" customHeight="1" x14ac:dyDescent="0.3"/>
  </sheetData>
  <autoFilter ref="A5:AD155"/>
  <mergeCells count="64">
    <mergeCell ref="A1:G1"/>
    <mergeCell ref="A28:G28"/>
    <mergeCell ref="A50:G50"/>
    <mergeCell ref="B29:B34"/>
    <mergeCell ref="B7:B9"/>
    <mergeCell ref="A7:A9"/>
    <mergeCell ref="A6:G6"/>
    <mergeCell ref="B43:B49"/>
    <mergeCell ref="A2:F2"/>
    <mergeCell ref="A3:F3"/>
    <mergeCell ref="A10:A14"/>
    <mergeCell ref="B10:B14"/>
    <mergeCell ref="A15:A20"/>
    <mergeCell ref="B15:B20"/>
    <mergeCell ref="B21:B27"/>
    <mergeCell ref="A21:A27"/>
    <mergeCell ref="I137:I138"/>
    <mergeCell ref="H114:H134"/>
    <mergeCell ref="B125:B129"/>
    <mergeCell ref="A125:A129"/>
    <mergeCell ref="A115:A119"/>
    <mergeCell ref="B115:B119"/>
    <mergeCell ref="H137:H147"/>
    <mergeCell ref="A140:B140"/>
    <mergeCell ref="A114:G114"/>
    <mergeCell ref="A135:A136"/>
    <mergeCell ref="B135:B136"/>
    <mergeCell ref="A120:A124"/>
    <mergeCell ref="B120:B124"/>
    <mergeCell ref="T137:T138"/>
    <mergeCell ref="B131:B134"/>
    <mergeCell ref="A131:A134"/>
    <mergeCell ref="T4:AD4"/>
    <mergeCell ref="I4:S4"/>
    <mergeCell ref="H6:H26"/>
    <mergeCell ref="A51:A53"/>
    <mergeCell ref="H50:H72"/>
    <mergeCell ref="H81:H89"/>
    <mergeCell ref="B51:B53"/>
    <mergeCell ref="A29:A34"/>
    <mergeCell ref="A65:A72"/>
    <mergeCell ref="A43:A49"/>
    <mergeCell ref="B98:B105"/>
    <mergeCell ref="A98:A105"/>
    <mergeCell ref="A130:G130"/>
    <mergeCell ref="H28:H49"/>
    <mergeCell ref="A59:A64"/>
    <mergeCell ref="B59:B64"/>
    <mergeCell ref="B54:B57"/>
    <mergeCell ref="A54:A57"/>
    <mergeCell ref="A35:A42"/>
    <mergeCell ref="B35:B42"/>
    <mergeCell ref="A106:A113"/>
    <mergeCell ref="B106:B113"/>
    <mergeCell ref="B65:B72"/>
    <mergeCell ref="A81:G81"/>
    <mergeCell ref="A91:A97"/>
    <mergeCell ref="B91:B97"/>
    <mergeCell ref="B86:B89"/>
    <mergeCell ref="B82:B85"/>
    <mergeCell ref="A82:A85"/>
    <mergeCell ref="A86:A89"/>
    <mergeCell ref="A73:A80"/>
    <mergeCell ref="B73:B8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0" fitToHeight="0" orientation="landscape" horizontalDpi="300" verticalDpi="300" r:id="rId1"/>
  <rowBreaks count="6" manualBreakCount="6">
    <brk id="35" max="32" man="1"/>
    <brk id="71" max="31" man="1"/>
    <brk id="119" max="31" man="1"/>
    <brk id="148" max="32" man="1"/>
    <brk id="149" max="34" man="1"/>
    <brk id="156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2025-05-28T06:28:48Z</cp:lastPrinted>
  <dcterms:created xsi:type="dcterms:W3CDTF">2012-05-29T21:14:38Z</dcterms:created>
  <dcterms:modified xsi:type="dcterms:W3CDTF">2025-06-03T09:53:30Z</dcterms:modified>
</cp:coreProperties>
</file>