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5-26\ARCH II\"/>
    </mc:Choice>
  </mc:AlternateContent>
  <bookViews>
    <workbookView xWindow="0" yWindow="0" windowWidth="20496" windowHeight="7656"/>
  </bookViews>
  <sheets>
    <sheet name="Plan studiów" sheetId="7" r:id="rId1"/>
  </sheets>
  <definedNames>
    <definedName name="_xlnm._FilterDatabase" localSheetId="0" hidden="1">'Plan studiów'!$A$4:$AC$41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7" l="1"/>
  <c r="H16" i="7"/>
  <c r="H5" i="7"/>
  <c r="I26" i="7" l="1"/>
  <c r="J26" i="7"/>
  <c r="K26" i="7"/>
  <c r="L26" i="7"/>
  <c r="M26" i="7"/>
  <c r="N26" i="7"/>
  <c r="O26" i="7"/>
  <c r="T26" i="7"/>
  <c r="U26" i="7"/>
  <c r="V26" i="7"/>
  <c r="W26" i="7"/>
  <c r="X26" i="7"/>
  <c r="Y26" i="7"/>
  <c r="Z26" i="7"/>
  <c r="I16" i="7" l="1"/>
  <c r="J16" i="7"/>
  <c r="K16" i="7"/>
  <c r="L16" i="7"/>
  <c r="M16" i="7"/>
  <c r="N16" i="7"/>
  <c r="O16" i="7"/>
  <c r="T16" i="7"/>
  <c r="U16" i="7"/>
  <c r="V16" i="7"/>
  <c r="W16" i="7"/>
  <c r="X16" i="7"/>
  <c r="Y16" i="7"/>
  <c r="Z16" i="7"/>
  <c r="Q13" i="7" l="1"/>
  <c r="Q20" i="7"/>
  <c r="Q21" i="7"/>
  <c r="Q14" i="7"/>
  <c r="Q10" i="7" l="1"/>
  <c r="AB37" i="7" l="1"/>
  <c r="Q37" i="7"/>
  <c r="P37" i="7" s="1"/>
  <c r="R37" i="7" s="1"/>
  <c r="AA37" i="7" l="1"/>
  <c r="AC37" i="7" s="1"/>
  <c r="AB13" i="7" l="1"/>
  <c r="P13" i="7"/>
  <c r="R13" i="7" s="1"/>
  <c r="S13" i="7"/>
  <c r="AB20" i="7"/>
  <c r="AA20" i="7" s="1"/>
  <c r="AC20" i="7" s="1"/>
  <c r="AB28" i="7"/>
  <c r="AA28" i="7" s="1"/>
  <c r="AC28" i="7" s="1"/>
  <c r="P20" i="7"/>
  <c r="R20" i="7" s="1"/>
  <c r="Q28" i="7"/>
  <c r="P28" i="7" s="1"/>
  <c r="R28" i="7" s="1"/>
  <c r="Q30" i="7"/>
  <c r="AA13" i="7" l="1"/>
  <c r="AC13" i="7" s="1"/>
  <c r="Q11" i="7"/>
  <c r="P11" i="7" s="1"/>
  <c r="R11" i="7" s="1"/>
  <c r="AB11" i="7"/>
  <c r="AA11" i="7" l="1"/>
  <c r="AC11" i="7" s="1"/>
  <c r="I5" i="7" l="1"/>
  <c r="J5" i="7"/>
  <c r="K5" i="7"/>
  <c r="L5" i="7"/>
  <c r="M5" i="7"/>
  <c r="N5" i="7"/>
  <c r="O5" i="7"/>
  <c r="T5" i="7"/>
  <c r="U5" i="7"/>
  <c r="V5" i="7"/>
  <c r="W5" i="7"/>
  <c r="X5" i="7"/>
  <c r="Y5" i="7"/>
  <c r="Z5" i="7"/>
  <c r="Y41" i="7" l="1"/>
  <c r="U41" i="7"/>
  <c r="M41" i="7"/>
  <c r="I41" i="7"/>
  <c r="X41" i="7"/>
  <c r="T41" i="7"/>
  <c r="L41" i="7"/>
  <c r="W41" i="7"/>
  <c r="O41" i="7"/>
  <c r="K41" i="7"/>
  <c r="Z41" i="7"/>
  <c r="V41" i="7"/>
  <c r="N41" i="7"/>
  <c r="J41" i="7"/>
  <c r="S7" i="7"/>
  <c r="S8" i="7"/>
  <c r="S9" i="7"/>
  <c r="S21" i="7"/>
  <c r="S14" i="7"/>
  <c r="S38" i="7"/>
  <c r="S39" i="7"/>
  <c r="S17" i="7"/>
  <c r="S18" i="7"/>
  <c r="S19" i="7"/>
  <c r="S33" i="7"/>
  <c r="S34" i="7"/>
  <c r="S35" i="7"/>
  <c r="S36" i="7"/>
  <c r="S22" i="7"/>
  <c r="S23" i="7"/>
  <c r="S24" i="7"/>
  <c r="S25" i="7"/>
  <c r="S40" i="7"/>
  <c r="S30" i="7"/>
  <c r="S31" i="7"/>
  <c r="S32" i="7"/>
  <c r="AB30" i="7"/>
  <c r="AB31" i="7"/>
  <c r="AB32" i="7"/>
  <c r="AB18" i="7"/>
  <c r="AB19" i="7"/>
  <c r="AB33" i="7"/>
  <c r="AB34" i="7"/>
  <c r="AB35" i="7"/>
  <c r="AB36" i="7"/>
  <c r="AB29" i="7"/>
  <c r="AB22" i="7"/>
  <c r="AB23" i="7"/>
  <c r="AB24" i="7"/>
  <c r="AB25" i="7"/>
  <c r="AB40" i="7"/>
  <c r="AB7" i="7"/>
  <c r="AB8" i="7"/>
  <c r="AB9" i="7"/>
  <c r="AB10" i="7"/>
  <c r="AB12" i="7"/>
  <c r="AB27" i="7"/>
  <c r="AB21" i="7"/>
  <c r="AB14" i="7"/>
  <c r="AB15" i="7"/>
  <c r="AB38" i="7"/>
  <c r="AB39" i="7"/>
  <c r="Q40" i="7"/>
  <c r="P40" i="7" s="1"/>
  <c r="R40" i="7" s="1"/>
  <c r="Q38" i="7"/>
  <c r="Q39" i="7"/>
  <c r="P39" i="7" s="1"/>
  <c r="R39" i="7" s="1"/>
  <c r="Q31" i="7"/>
  <c r="P31" i="7" s="1"/>
  <c r="R31" i="7" s="1"/>
  <c r="Q33" i="7"/>
  <c r="P33" i="7" s="1"/>
  <c r="R33" i="7" s="1"/>
  <c r="Q34" i="7"/>
  <c r="P34" i="7" s="1"/>
  <c r="R34" i="7" s="1"/>
  <c r="Q35" i="7"/>
  <c r="P35" i="7" s="1"/>
  <c r="R35" i="7" s="1"/>
  <c r="Q36" i="7"/>
  <c r="P36" i="7" s="1"/>
  <c r="R36" i="7" s="1"/>
  <c r="Q29" i="7"/>
  <c r="P29" i="7" s="1"/>
  <c r="R29" i="7" s="1"/>
  <c r="Q22" i="7"/>
  <c r="P22" i="7" s="1"/>
  <c r="R22" i="7" s="1"/>
  <c r="Q23" i="7"/>
  <c r="P23" i="7" s="1"/>
  <c r="R23" i="7" s="1"/>
  <c r="Q24" i="7"/>
  <c r="P24" i="7" s="1"/>
  <c r="R24" i="7" s="1"/>
  <c r="Q25" i="7"/>
  <c r="P25" i="7" s="1"/>
  <c r="R25" i="7" s="1"/>
  <c r="Q7" i="7"/>
  <c r="P7" i="7" s="1"/>
  <c r="R7" i="7" s="1"/>
  <c r="Q12" i="7"/>
  <c r="P12" i="7" s="1"/>
  <c r="R12" i="7" s="1"/>
  <c r="Q27" i="7"/>
  <c r="P21" i="7"/>
  <c r="R21" i="7" s="1"/>
  <c r="P14" i="7"/>
  <c r="R14" i="7" s="1"/>
  <c r="AB26" i="7" l="1"/>
  <c r="P27" i="7"/>
  <c r="R27" i="7" s="1"/>
  <c r="S26" i="7"/>
  <c r="S16" i="7"/>
  <c r="P38" i="7"/>
  <c r="P30" i="7"/>
  <c r="AA25" i="7"/>
  <c r="AC25" i="7" s="1"/>
  <c r="AA29" i="7"/>
  <c r="AC29" i="7" s="1"/>
  <c r="AA33" i="7"/>
  <c r="AC33" i="7" s="1"/>
  <c r="AA38" i="7"/>
  <c r="AA21" i="7"/>
  <c r="AC21" i="7" s="1"/>
  <c r="AA12" i="7"/>
  <c r="AC12" i="7" s="1"/>
  <c r="AA9" i="7"/>
  <c r="AC9" i="7" s="1"/>
  <c r="AA31" i="7"/>
  <c r="AC31" i="7" s="1"/>
  <c r="AA40" i="7"/>
  <c r="AC40" i="7" s="1"/>
  <c r="AA22" i="7"/>
  <c r="AC22" i="7" s="1"/>
  <c r="AA34" i="7"/>
  <c r="AC34" i="7" s="1"/>
  <c r="AA18" i="7"/>
  <c r="AC18" i="7" s="1"/>
  <c r="AA39" i="7"/>
  <c r="AC39" i="7" s="1"/>
  <c r="AA10" i="7"/>
  <c r="AC10" i="7" s="1"/>
  <c r="AA7" i="7"/>
  <c r="AC7" i="7" s="1"/>
  <c r="AA30" i="7"/>
  <c r="AA27" i="7"/>
  <c r="AC27" i="7" s="1"/>
  <c r="AA8" i="7"/>
  <c r="AC8" i="7" s="1"/>
  <c r="AA36" i="7"/>
  <c r="AC36" i="7" s="1"/>
  <c r="AA19" i="7"/>
  <c r="AC19" i="7" s="1"/>
  <c r="AA23" i="7"/>
  <c r="AC23" i="7" s="1"/>
  <c r="AA35" i="7"/>
  <c r="AC35" i="7" s="1"/>
  <c r="AA14" i="7"/>
  <c r="AC14" i="7" s="1"/>
  <c r="AA32" i="7"/>
  <c r="AC32" i="7" s="1"/>
  <c r="AA24" i="7"/>
  <c r="AC24" i="7" s="1"/>
  <c r="AA15" i="7"/>
  <c r="AC15" i="7" s="1"/>
  <c r="AA26" i="7" l="1"/>
  <c r="AC38" i="7"/>
  <c r="R38" i="7"/>
  <c r="AC30" i="7"/>
  <c r="R30" i="7"/>
  <c r="AC26" i="7" l="1"/>
  <c r="AB17" i="7"/>
  <c r="AB16" i="7" s="1"/>
  <c r="AB6" i="7"/>
  <c r="AB5" i="7" s="1"/>
  <c r="Q17" i="7"/>
  <c r="Q18" i="7"/>
  <c r="P18" i="7" s="1"/>
  <c r="R18" i="7" s="1"/>
  <c r="Q19" i="7"/>
  <c r="P19" i="7" s="1"/>
  <c r="R19" i="7" s="1"/>
  <c r="Q32" i="7"/>
  <c r="Q26" i="7" s="1"/>
  <c r="Q9" i="7"/>
  <c r="P9" i="7" s="1"/>
  <c r="R9" i="7" s="1"/>
  <c r="Q8" i="7"/>
  <c r="P8" i="7" s="1"/>
  <c r="R8" i="7" s="1"/>
  <c r="Q15" i="7"/>
  <c r="Q6" i="7"/>
  <c r="S6" i="7"/>
  <c r="S5" i="7" s="1"/>
  <c r="S41" i="7" s="1"/>
  <c r="AB41" i="7" l="1"/>
  <c r="Q16" i="7"/>
  <c r="Q5" i="7"/>
  <c r="P32" i="7"/>
  <c r="P26" i="7" s="1"/>
  <c r="P15" i="7"/>
  <c r="R15" i="7" s="1"/>
  <c r="P10" i="7"/>
  <c r="R10" i="7" s="1"/>
  <c r="P6" i="7"/>
  <c r="AA6" i="7"/>
  <c r="AA5" i="7" s="1"/>
  <c r="AA17" i="7"/>
  <c r="AA16" i="7" s="1"/>
  <c r="P17" i="7"/>
  <c r="P16" i="7" l="1"/>
  <c r="Q41" i="7"/>
  <c r="AA41" i="7"/>
  <c r="P5" i="7"/>
  <c r="R6" i="7"/>
  <c r="R5" i="7" s="1"/>
  <c r="R32" i="7"/>
  <c r="R26" i="7" s="1"/>
  <c r="R17" i="7"/>
  <c r="AC17" i="7"/>
  <c r="AC16" i="7" s="1"/>
  <c r="AC6" i="7"/>
  <c r="AC5" i="7" s="1"/>
  <c r="R16" i="7" l="1"/>
  <c r="R41" i="7" s="1"/>
  <c r="P41" i="7"/>
  <c r="AC41" i="7"/>
  <c r="H41" i="7"/>
</calcChain>
</file>

<file path=xl/sharedStrings.xml><?xml version="1.0" encoding="utf-8"?>
<sst xmlns="http://schemas.openxmlformats.org/spreadsheetml/2006/main" count="227" uniqueCount="128">
  <si>
    <t>Numer modułu</t>
  </si>
  <si>
    <t>Opis modułu</t>
  </si>
  <si>
    <t>Elementy modułu</t>
  </si>
  <si>
    <t>Semestr 1</t>
  </si>
  <si>
    <t>Z</t>
  </si>
  <si>
    <t>Z/O</t>
  </si>
  <si>
    <t>STUDIA STACJONARNE</t>
  </si>
  <si>
    <t>STUDIA NIESTACJONARNE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</si>
  <si>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</si>
  <si>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</si>
  <si>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</si>
  <si>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</si>
  <si>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</si>
  <si>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</si>
  <si>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</si>
  <si>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</si>
  <si>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E</t>
  </si>
  <si>
    <t>Semestr 2</t>
  </si>
  <si>
    <t>Semestr 3</t>
  </si>
  <si>
    <t>RAZEM:</t>
  </si>
  <si>
    <t>SAMOKSZTAŁCENIE</t>
  </si>
  <si>
    <t>WYMIAR GODZIN Z UDZIAŁEM NAUCZYCIELA</t>
  </si>
  <si>
    <t>WYMIAR GODZIN PPRZEDMIOTU RAZEM</t>
  </si>
  <si>
    <t>WYMIAR GODZIN PRZEDMIOTU RAZEM</t>
  </si>
  <si>
    <t>M1.</t>
  </si>
  <si>
    <t>M2.</t>
  </si>
  <si>
    <t>M3.</t>
  </si>
  <si>
    <t>M4.</t>
  </si>
  <si>
    <t>M7.</t>
  </si>
  <si>
    <t>M8.</t>
  </si>
  <si>
    <t>M9.</t>
  </si>
  <si>
    <t>M10.</t>
  </si>
  <si>
    <t>M14.</t>
  </si>
  <si>
    <t>Ogólnouczelniany</t>
  </si>
  <si>
    <t>Kierunkowy</t>
  </si>
  <si>
    <t>Kierunkowy/Praktyczny</t>
  </si>
  <si>
    <t>Rodzaj przedmiotu (Kierunkowy, praktyczny,do wyboru,ogólnouczelniany)</t>
  </si>
  <si>
    <t>Moduł rozwija kompetencje językowe.</t>
  </si>
  <si>
    <t>Moduł zapoznaje studenta z metodyką zarządzania komeptencjami.</t>
  </si>
  <si>
    <t>Moduł rozwija kompetencje językowe studenta.</t>
  </si>
  <si>
    <t>Technologia kreatywności cz. 1.</t>
  </si>
  <si>
    <t xml:space="preserve">Kompetencje językowe cz.1.  </t>
  </si>
  <si>
    <t xml:space="preserve"> Kompetencje językowe cz. 2</t>
  </si>
  <si>
    <t>M11.</t>
  </si>
  <si>
    <t>Technologia kreatywności cz. 2.</t>
  </si>
  <si>
    <t>Moduł wprowadza w zagadnienia związane z etyką i podejmowaniem decyzji w środowisku biznesowym.</t>
  </si>
  <si>
    <t>LEGENDA</t>
  </si>
  <si>
    <t>egzamin</t>
  </si>
  <si>
    <t>zaliczenie na ocenę</t>
  </si>
  <si>
    <t>zaliczenie bez oceny</t>
  </si>
  <si>
    <t>Projektowanie konserwatorskie</t>
  </si>
  <si>
    <t>Metodyka pracy naukowej cz. 1 - warsztat</t>
  </si>
  <si>
    <t>Warsztat projektowy cz. 2</t>
  </si>
  <si>
    <t>Metodyka pracy naukowej cz. 2 - warsztat</t>
  </si>
  <si>
    <t>Projektowanie konserwatorskie - projekt</t>
  </si>
  <si>
    <t>Ergonomia - ćwiczenia</t>
  </si>
  <si>
    <t>Dyplom: Przygotowanie pracy dyplomowej i przygotowanie do egzaminu dyplomowego cz. 1</t>
  </si>
  <si>
    <t>Dyplom: przygotowanie pracy dyplomowej i przygotowanie do egzaminu dyplomowego cz. 2</t>
  </si>
  <si>
    <t>Kontekst projektowania cz. 1</t>
  </si>
  <si>
    <t>M6.</t>
  </si>
  <si>
    <t>M12.</t>
  </si>
  <si>
    <t xml:space="preserve"> Planowanie przestrzenne i projektowanie specjalistyczne</t>
  </si>
  <si>
    <t>Architektura regionalna - projekt</t>
  </si>
  <si>
    <t>Proces inwestycyjny w polskim prawie budowlanym - wykład</t>
  </si>
  <si>
    <t>Zaawansowane projektowanie architektoniczne cz. 1 - projekt</t>
  </si>
  <si>
    <t>Zaawansowane projektowanie urbanistyczne cz. 1 - projekt</t>
  </si>
  <si>
    <t>Teoria i historia architektury i urbanistyki współczesnej - wykład</t>
  </si>
  <si>
    <t>Ochrona dziedzictwa, archeologia i teorie konserwatorskie - wykład</t>
  </si>
  <si>
    <t>Kontekst projektowania cz. 3</t>
  </si>
  <si>
    <t>Kulturoznawstwo - wykład</t>
  </si>
  <si>
    <t>Zaawansowane projektowanie architektoniczne cz. 2  - projekt</t>
  </si>
  <si>
    <t>Zaawansowane projektowanie urbanistyczne cz. 2 - projekt</t>
  </si>
  <si>
    <t>M5.</t>
  </si>
  <si>
    <t>M15.</t>
  </si>
  <si>
    <t>M16.</t>
  </si>
  <si>
    <t>Ekologiczne aspekty architektury - projekt</t>
  </si>
  <si>
    <t>Zaawansowane systemy instalacyjne - wykład</t>
  </si>
  <si>
    <t>Zaawansowane systemy instalacyjne - ćwiczenia</t>
  </si>
  <si>
    <t>Budownictwo komunikacyjne - projekt</t>
  </si>
  <si>
    <t>Standard</t>
  </si>
  <si>
    <t>WSPA</t>
  </si>
  <si>
    <t>A1</t>
  </si>
  <si>
    <t>A2</t>
  </si>
  <si>
    <t>B1</t>
  </si>
  <si>
    <t>Warsztat projektowy cz. 1</t>
  </si>
  <si>
    <t>B3</t>
  </si>
  <si>
    <t>D</t>
  </si>
  <si>
    <t>C</t>
  </si>
  <si>
    <t>B2</t>
  </si>
  <si>
    <t>Cyfrowa integracja procesów projektowania - laboratorium</t>
  </si>
  <si>
    <t xml:space="preserve">Historia sztuki współczesnej - wykład </t>
  </si>
  <si>
    <t>Kontekst projektowania - Inżynieria, technika i technologia</t>
  </si>
  <si>
    <t>Moduł rozwija wiedzę i umiejętności z zakresu projektowania architektonicznego i urbanistycznego.</t>
  </si>
  <si>
    <t>Moduł zapoznaje studenta z zasadami projektowania konserwatorskiego.</t>
  </si>
  <si>
    <t>Moduł rpozwala na rozwinięcie umiejętności planowania przestrzennego i kształtowania współczesnych struktur architektonicznych w środowisku regionalnym.</t>
  </si>
  <si>
    <t>Moduł pozwala poznać i zrozumieć rolę i znaczenie środowiska przyrodniczego w projektowaniu architektonicznym,
urbanistycznym i planowaniu przestrzennym. Student nabywa także wiedzę z zakresu zasad etyki zawodu architekta oraz ochrony własności
intelektualnej.</t>
  </si>
  <si>
    <t>Po module student ma przygotowaną pracę dyplomową oraz posiada kompetencje do jej samodzielnego zaprezentowania.</t>
  </si>
  <si>
    <t xml:space="preserve">Po module student posiada kompetencje do samodzielnego przygotowania i zaprezentowania pracy dyplomowej.  </t>
  </si>
  <si>
    <t>Zaawansowane systemy konstrukcyjne - wykład</t>
  </si>
  <si>
    <t>Zaawansowane systemy konstrukcyjne - projekt</t>
  </si>
  <si>
    <t>Estetyka w kreowaniu architektury - wykład</t>
  </si>
  <si>
    <t>Etyczne i społeczne aspekty działalności gospodarczej - wykład</t>
  </si>
  <si>
    <t>Decision making (Podejmowanie decyzji) w języku angielskim - warsztat</t>
  </si>
  <si>
    <t>M13.</t>
  </si>
  <si>
    <t>M17.</t>
  </si>
  <si>
    <t>Kontekst projektowania cz. 2</t>
  </si>
  <si>
    <t>Moduł pozwala nabyć wiedzę z zakesu kulturoznawstwa oraz procesu inwestycyjnego w polskim prawie budowlanym.</t>
  </si>
  <si>
    <t>Socjologia - wykład</t>
  </si>
  <si>
    <t>Moduł pozwala poznać i zrozumieć teoretyczne podstawy rozumowania naukowego i prowadzenia badań w zakresie przydatnym do realizacji skomplikowanych zadań projektowych, a także interpretacji opracowań naukowych w dyscyplinie naukowej – architektura i urbanistyka. Studnet nabywa także umiejętność posługiwania się właściwie dobranymi zaawansowanymi symulacjami
komputerowymi, analizami i technologiami informacyjnymi, wspomagającymi projektowanie architektoniczne i urbanistyczne.</t>
  </si>
  <si>
    <t>Moduł pozwala nabyć wiedzę z zakresu filozofii i estetyki w kreowaniu architektury lub historii sztuki współczesnej lub socjologii.</t>
  </si>
  <si>
    <t>Moduł pozwala poznać i zrozumieć teoretyczne podstawy rozumowania naukowego i prowadzenia badań w zakresie przydatnym do realizacji skomplikowanych zadań projektowych, a także interpretacji opracowań naukowych w dyscyplinie naukowej – architektura i urbanistyka.</t>
  </si>
  <si>
    <t>Moduł pozwala poznać i zrozumieć problemy konstrukcyjne, budowlane i inżynieryjne związane z projektowaniem budynków.</t>
  </si>
  <si>
    <t>Nazwa modułu</t>
  </si>
  <si>
    <t>Po module student zna i rozumie zaawansowaną problematykę dotyczącą architektury i urbanistyki przydatną do projektowania obiektów architektonicznych i zespołów urbanistycznych w kontekście
społecznych, kulturowych,, historycznych, ekonomicznych, prawnych i innych pozatechnicznych uwarunkowań działalności inżynierskiej.</t>
  </si>
  <si>
    <t>Planowanie przestrzenne regionalne i krajowe  - projekt</t>
  </si>
  <si>
    <t>Projektowanie architektoniczne i urbanistyczne cz. 3</t>
  </si>
  <si>
    <t>Język obcy do wyboru cz. 1 (angielski, niemiecki, rosyjski) - laboratorium</t>
  </si>
  <si>
    <t>Język obcy do wyboru cz. 2 (angielski, niemiecki, rosyjski) - laboratorium</t>
  </si>
  <si>
    <t>Seminarium i przygotowanie pracy dyplomowej - część teoretyczna cz. 1 - seminarium</t>
  </si>
  <si>
    <t>Seminarium i przygotowanie pracy dyplomowej - część praktyczna cz. 1 - projekt</t>
  </si>
  <si>
    <t>Seminarium i przygotowanie pracy dyplomowej - część teoretyczna cz. 2 - seminarium</t>
  </si>
  <si>
    <t>Seminarium i przygotowanie pracy dyplomowej - część praktyczna cz. 2 - projekt</t>
  </si>
  <si>
    <t>Projektowanie architektoniczne i urbanistyczne cz. 2</t>
  </si>
  <si>
    <r>
      <t xml:space="preserve">Forma zaliczenia przedmiotu 
</t>
    </r>
    <r>
      <rPr>
        <sz val="10"/>
        <rFont val="Century Gothic"/>
        <family val="2"/>
        <charset val="238"/>
      </rPr>
      <t>(E=egzamin; Z/O=zaliczenie na ocenę; Z=zaliczenie bez oceny)</t>
    </r>
  </si>
  <si>
    <t>Competence management methodology (Metodyka zarządzania kompetencjami) w j. angielskim - ćwiczenia</t>
  </si>
  <si>
    <t>moduł do wyboru</t>
  </si>
  <si>
    <t>Przedmiot do wyboru</t>
  </si>
  <si>
    <t>Załącznik nr 2 do Programu studiów - Plan studiów na kierunku Architektura II stopnia (nabór 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</si>
</sst>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sz val="13"/>
      <name val="Century Gothic"/>
      <family val="2"/>
      <charset val="238"/>
    </font>
    <font>
      <b/>
      <sz val="13"/>
      <name val="Century Gothic"/>
      <family val="2"/>
      <charset val="238"/>
    </font>
    <font>
      <b/>
      <sz val="11"/>
      <name val="Century Gothic"/>
      <family val="2"/>
      <charset val="238"/>
    </font>
    <font>
      <sz val="1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8" fillId="4" borderId="12" xfId="0" applyFont="1" applyFill="1" applyBorder="1" applyAlignment="1">
      <alignment horizontal="center" vertical="center" textRotation="90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4" borderId="63" xfId="0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89DDFB"/>
      <color rgb="FFFFFF66"/>
      <color rgb="FFFFFF99"/>
      <color rgb="FFFFFFCC"/>
      <color rgb="FFCC99FF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zoomScale="60" zoomScaleNormal="60" workbookViewId="0">
      <selection activeCell="J1" sqref="J1"/>
    </sheetView>
  </sheetViews>
  <sheetFormatPr defaultRowHeight="13.8"/>
  <cols>
    <col min="1" max="1" width="10.59765625" customWidth="1"/>
    <col min="2" max="2" width="25.69921875" customWidth="1"/>
    <col min="3" max="3" width="44.3984375" customWidth="1"/>
    <col min="4" max="4" width="43.69921875" customWidth="1"/>
    <col min="5" max="5" width="15.09765625" customWidth="1"/>
    <col min="6" max="6" width="11.8984375" customWidth="1"/>
    <col min="7" max="7" width="34.19921875" customWidth="1"/>
    <col min="8" max="8" width="8" customWidth="1"/>
    <col min="9" max="9" width="8.69921875" customWidth="1"/>
    <col min="10" max="10" width="7" customWidth="1"/>
    <col min="11" max="11" width="7.3984375" customWidth="1"/>
    <col min="12" max="12" width="7.8984375" customWidth="1"/>
    <col min="13" max="13" width="6" customWidth="1"/>
    <col min="14" max="14" width="7.69921875" customWidth="1"/>
    <col min="15" max="15" width="7.3984375" customWidth="1"/>
    <col min="16" max="16" width="9.09765625" customWidth="1"/>
    <col min="17" max="17" width="8.59765625" customWidth="1"/>
    <col min="18" max="18" width="9.8984375" customWidth="1"/>
    <col min="19" max="19" width="6.5" customWidth="1"/>
    <col min="20" max="20" width="7" customWidth="1"/>
    <col min="21" max="21" width="6.5" customWidth="1"/>
    <col min="22" max="22" width="6.69921875" customWidth="1"/>
    <col min="23" max="23" width="5.59765625" customWidth="1"/>
    <col min="24" max="24" width="6.3984375" customWidth="1"/>
    <col min="25" max="25" width="6.5" customWidth="1"/>
    <col min="26" max="26" width="7.5" customWidth="1"/>
    <col min="27" max="27" width="9.69921875" customWidth="1"/>
    <col min="28" max="28" width="9.3984375" customWidth="1"/>
    <col min="29" max="29" width="10.09765625" customWidth="1"/>
  </cols>
  <sheetData>
    <row r="1" spans="1:29" ht="51.75" customHeight="1">
      <c r="A1" s="141" t="s">
        <v>127</v>
      </c>
      <c r="B1" s="141"/>
      <c r="C1" s="141"/>
      <c r="D1" s="141"/>
      <c r="E1" s="141"/>
      <c r="F1" s="141"/>
      <c r="G1" s="141"/>
    </row>
    <row r="3" spans="1:29" ht="17.399999999999999" thickBot="1">
      <c r="A3" s="3"/>
      <c r="B3" s="3"/>
      <c r="C3" s="3"/>
      <c r="D3" s="3"/>
      <c r="E3" s="3"/>
      <c r="F3" s="3"/>
      <c r="G3" s="3"/>
      <c r="H3" s="142" t="s">
        <v>6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 t="s">
        <v>7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29" ht="135.75" customHeight="1" thickBot="1">
      <c r="A4" s="6" t="s">
        <v>0</v>
      </c>
      <c r="B4" s="7" t="s">
        <v>112</v>
      </c>
      <c r="C4" s="7" t="s">
        <v>1</v>
      </c>
      <c r="D4" s="7" t="s">
        <v>2</v>
      </c>
      <c r="E4" s="7" t="s">
        <v>123</v>
      </c>
      <c r="F4" s="8" t="s">
        <v>79</v>
      </c>
      <c r="G4" s="8" t="s">
        <v>36</v>
      </c>
      <c r="H4" s="9" t="s">
        <v>8</v>
      </c>
      <c r="I4" s="10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20</v>
      </c>
      <c r="Q4" s="11" t="s">
        <v>21</v>
      </c>
      <c r="R4" s="11" t="s">
        <v>22</v>
      </c>
      <c r="S4" s="12" t="s">
        <v>8</v>
      </c>
      <c r="T4" s="11" t="s">
        <v>9</v>
      </c>
      <c r="U4" s="11" t="s">
        <v>10</v>
      </c>
      <c r="V4" s="11" t="s">
        <v>11</v>
      </c>
      <c r="W4" s="11" t="s">
        <v>12</v>
      </c>
      <c r="X4" s="11" t="s">
        <v>13</v>
      </c>
      <c r="Y4" s="11" t="s">
        <v>14</v>
      </c>
      <c r="Z4" s="11" t="s">
        <v>15</v>
      </c>
      <c r="AA4" s="11" t="s">
        <v>20</v>
      </c>
      <c r="AB4" s="11" t="s">
        <v>21</v>
      </c>
      <c r="AC4" s="13" t="s">
        <v>23</v>
      </c>
    </row>
    <row r="5" spans="1:29" ht="37.5" customHeight="1" thickBot="1">
      <c r="A5" s="143" t="s">
        <v>3</v>
      </c>
      <c r="B5" s="144"/>
      <c r="C5" s="144"/>
      <c r="D5" s="144"/>
      <c r="E5" s="144"/>
      <c r="F5" s="144"/>
      <c r="G5" s="144"/>
      <c r="H5" s="9">
        <f>SUM(H6:H15)</f>
        <v>31</v>
      </c>
      <c r="I5" s="9">
        <f t="shared" ref="I5:AC5" si="0">SUM(I6:I15)</f>
        <v>45</v>
      </c>
      <c r="J5" s="9">
        <f t="shared" si="0"/>
        <v>30</v>
      </c>
      <c r="K5" s="9">
        <f t="shared" si="0"/>
        <v>30</v>
      </c>
      <c r="L5" s="9">
        <f t="shared" si="0"/>
        <v>315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355</v>
      </c>
      <c r="Q5" s="9">
        <f t="shared" si="0"/>
        <v>420</v>
      </c>
      <c r="R5" s="9">
        <f t="shared" si="0"/>
        <v>775</v>
      </c>
      <c r="S5" s="9">
        <f t="shared" si="0"/>
        <v>31</v>
      </c>
      <c r="T5" s="9">
        <f t="shared" si="0"/>
        <v>45</v>
      </c>
      <c r="U5" s="9">
        <f t="shared" si="0"/>
        <v>30</v>
      </c>
      <c r="V5" s="9">
        <f t="shared" si="0"/>
        <v>30</v>
      </c>
      <c r="W5" s="9">
        <f t="shared" si="0"/>
        <v>315</v>
      </c>
      <c r="X5" s="9">
        <f t="shared" si="0"/>
        <v>0</v>
      </c>
      <c r="Y5" s="9">
        <f t="shared" si="0"/>
        <v>0</v>
      </c>
      <c r="Z5" s="9">
        <f t="shared" si="0"/>
        <v>0</v>
      </c>
      <c r="AA5" s="9">
        <f t="shared" si="0"/>
        <v>355</v>
      </c>
      <c r="AB5" s="9">
        <f t="shared" si="0"/>
        <v>420</v>
      </c>
      <c r="AC5" s="9">
        <f t="shared" si="0"/>
        <v>775</v>
      </c>
    </row>
    <row r="6" spans="1:29" ht="61.5" customHeight="1" thickBot="1">
      <c r="A6" s="14" t="s">
        <v>24</v>
      </c>
      <c r="B6" s="15" t="s">
        <v>41</v>
      </c>
      <c r="C6" s="15" t="s">
        <v>39</v>
      </c>
      <c r="D6" s="15" t="s">
        <v>116</v>
      </c>
      <c r="E6" s="15" t="s">
        <v>5</v>
      </c>
      <c r="F6" s="16" t="s">
        <v>87</v>
      </c>
      <c r="G6" s="16" t="s">
        <v>33</v>
      </c>
      <c r="H6" s="9">
        <v>2</v>
      </c>
      <c r="I6" s="17"/>
      <c r="J6" s="18"/>
      <c r="K6" s="18">
        <v>30</v>
      </c>
      <c r="L6" s="18"/>
      <c r="M6" s="18"/>
      <c r="N6" s="18"/>
      <c r="O6" s="18"/>
      <c r="P6" s="19">
        <f>H6*25-Q6</f>
        <v>20</v>
      </c>
      <c r="Q6" s="20">
        <f>SUM(I6:O6)</f>
        <v>30</v>
      </c>
      <c r="R6" s="9">
        <f>SUM(I6:P6)</f>
        <v>50</v>
      </c>
      <c r="S6" s="21">
        <f>H6</f>
        <v>2</v>
      </c>
      <c r="T6" s="17"/>
      <c r="U6" s="18"/>
      <c r="V6" s="18">
        <v>30</v>
      </c>
      <c r="W6" s="18"/>
      <c r="X6" s="18"/>
      <c r="Y6" s="18"/>
      <c r="Z6" s="18"/>
      <c r="AA6" s="19">
        <f>S6*25-AB6</f>
        <v>20</v>
      </c>
      <c r="AB6" s="9">
        <f>SUM(T6:Z6)</f>
        <v>30</v>
      </c>
      <c r="AC6" s="22">
        <f>SUM(T6:AA6)</f>
        <v>50</v>
      </c>
    </row>
    <row r="7" spans="1:29" ht="53.25" customHeight="1">
      <c r="A7" s="174" t="s">
        <v>25</v>
      </c>
      <c r="B7" s="172" t="s">
        <v>122</v>
      </c>
      <c r="C7" s="172" t="s">
        <v>92</v>
      </c>
      <c r="D7" s="23" t="s">
        <v>64</v>
      </c>
      <c r="E7" s="24" t="s">
        <v>5</v>
      </c>
      <c r="F7" s="25" t="s">
        <v>81</v>
      </c>
      <c r="G7" s="25" t="s">
        <v>35</v>
      </c>
      <c r="H7" s="26">
        <v>6</v>
      </c>
      <c r="I7" s="27"/>
      <c r="J7" s="28"/>
      <c r="K7" s="28"/>
      <c r="L7" s="28">
        <v>85</v>
      </c>
      <c r="M7" s="28"/>
      <c r="N7" s="28"/>
      <c r="O7" s="28"/>
      <c r="P7" s="29">
        <f t="shared" ref="P7:P15" si="1">H7*25-Q7</f>
        <v>65</v>
      </c>
      <c r="Q7" s="30">
        <f>SUM(I7:O7)</f>
        <v>85</v>
      </c>
      <c r="R7" s="26">
        <f t="shared" ref="R7:R32" si="2">SUM(I7:P7)</f>
        <v>150</v>
      </c>
      <c r="S7" s="31">
        <f t="shared" ref="S7:S32" si="3">H7</f>
        <v>6</v>
      </c>
      <c r="T7" s="27"/>
      <c r="U7" s="28"/>
      <c r="V7" s="28"/>
      <c r="W7" s="28">
        <v>85</v>
      </c>
      <c r="X7" s="28"/>
      <c r="Y7" s="28"/>
      <c r="Z7" s="28"/>
      <c r="AA7" s="29">
        <f t="shared" ref="AA7:AA15" si="4">S7*25-AB7</f>
        <v>65</v>
      </c>
      <c r="AB7" s="26">
        <f t="shared" ref="AB7:AB15" si="5">SUM(T7:Z7)</f>
        <v>85</v>
      </c>
      <c r="AC7" s="32">
        <f t="shared" ref="AC7:AC32" si="6">SUM(T7:AA7)</f>
        <v>150</v>
      </c>
    </row>
    <row r="8" spans="1:29" ht="54.75" customHeight="1" thickBot="1">
      <c r="A8" s="175"/>
      <c r="B8" s="173"/>
      <c r="C8" s="173"/>
      <c r="D8" s="33" t="s">
        <v>65</v>
      </c>
      <c r="E8" s="34" t="s">
        <v>5</v>
      </c>
      <c r="F8" s="35" t="s">
        <v>81</v>
      </c>
      <c r="G8" s="35" t="s">
        <v>35</v>
      </c>
      <c r="H8" s="36">
        <v>6</v>
      </c>
      <c r="I8" s="37"/>
      <c r="J8" s="38"/>
      <c r="K8" s="38"/>
      <c r="L8" s="38">
        <v>85</v>
      </c>
      <c r="M8" s="38"/>
      <c r="N8" s="38"/>
      <c r="O8" s="38"/>
      <c r="P8" s="39">
        <f t="shared" si="1"/>
        <v>65</v>
      </c>
      <c r="Q8" s="40">
        <f>SUM(I8:O8)</f>
        <v>85</v>
      </c>
      <c r="R8" s="36">
        <f t="shared" si="2"/>
        <v>150</v>
      </c>
      <c r="S8" s="41">
        <f t="shared" si="3"/>
        <v>6</v>
      </c>
      <c r="T8" s="37"/>
      <c r="U8" s="38"/>
      <c r="V8" s="38"/>
      <c r="W8" s="38">
        <v>85</v>
      </c>
      <c r="X8" s="38"/>
      <c r="Y8" s="38"/>
      <c r="Z8" s="38"/>
      <c r="AA8" s="39">
        <f t="shared" si="4"/>
        <v>65</v>
      </c>
      <c r="AB8" s="36">
        <f t="shared" si="5"/>
        <v>85</v>
      </c>
      <c r="AC8" s="42">
        <f t="shared" si="6"/>
        <v>150</v>
      </c>
    </row>
    <row r="9" spans="1:29" ht="79.5" customHeight="1" thickBot="1">
      <c r="A9" s="43" t="s">
        <v>26</v>
      </c>
      <c r="B9" s="44" t="s">
        <v>50</v>
      </c>
      <c r="C9" s="44" t="s">
        <v>93</v>
      </c>
      <c r="D9" s="45" t="s">
        <v>54</v>
      </c>
      <c r="E9" s="45" t="s">
        <v>5</v>
      </c>
      <c r="F9" s="46" t="s">
        <v>82</v>
      </c>
      <c r="G9" s="46" t="s">
        <v>35</v>
      </c>
      <c r="H9" s="47">
        <v>3</v>
      </c>
      <c r="I9" s="48"/>
      <c r="J9" s="49"/>
      <c r="K9" s="49"/>
      <c r="L9" s="49">
        <v>45</v>
      </c>
      <c r="M9" s="49"/>
      <c r="N9" s="49"/>
      <c r="O9" s="49"/>
      <c r="P9" s="50">
        <f t="shared" si="1"/>
        <v>30</v>
      </c>
      <c r="Q9" s="51">
        <f t="shared" ref="Q9:Q25" si="7">SUM(I9:O9)</f>
        <v>45</v>
      </c>
      <c r="R9" s="47">
        <f t="shared" si="2"/>
        <v>75</v>
      </c>
      <c r="S9" s="52">
        <f t="shared" si="3"/>
        <v>3</v>
      </c>
      <c r="T9" s="48"/>
      <c r="U9" s="49"/>
      <c r="V9" s="49"/>
      <c r="W9" s="49">
        <v>45</v>
      </c>
      <c r="X9" s="49"/>
      <c r="Y9" s="49"/>
      <c r="Z9" s="49"/>
      <c r="AA9" s="50">
        <f t="shared" si="4"/>
        <v>30</v>
      </c>
      <c r="AB9" s="47">
        <f t="shared" si="5"/>
        <v>45</v>
      </c>
      <c r="AC9" s="53">
        <f t="shared" si="6"/>
        <v>75</v>
      </c>
    </row>
    <row r="10" spans="1:29" ht="42.75" customHeight="1">
      <c r="A10" s="184" t="s">
        <v>27</v>
      </c>
      <c r="B10" s="185" t="s">
        <v>61</v>
      </c>
      <c r="C10" s="185" t="s">
        <v>94</v>
      </c>
      <c r="D10" s="54" t="s">
        <v>114</v>
      </c>
      <c r="E10" s="54" t="s">
        <v>5</v>
      </c>
      <c r="F10" s="55" t="s">
        <v>82</v>
      </c>
      <c r="G10" s="55" t="s">
        <v>35</v>
      </c>
      <c r="H10" s="56">
        <v>4</v>
      </c>
      <c r="I10" s="57"/>
      <c r="J10" s="58"/>
      <c r="K10" s="58"/>
      <c r="L10" s="58">
        <v>50</v>
      </c>
      <c r="M10" s="58"/>
      <c r="N10" s="58"/>
      <c r="O10" s="58"/>
      <c r="P10" s="59">
        <f t="shared" si="1"/>
        <v>50</v>
      </c>
      <c r="Q10" s="56">
        <f t="shared" ref="Q10" si="8">SUM(I10:O10)</f>
        <v>50</v>
      </c>
      <c r="R10" s="56">
        <f t="shared" si="2"/>
        <v>100</v>
      </c>
      <c r="S10" s="56">
        <v>4</v>
      </c>
      <c r="T10" s="57"/>
      <c r="U10" s="58"/>
      <c r="V10" s="58"/>
      <c r="W10" s="58">
        <v>50</v>
      </c>
      <c r="X10" s="58"/>
      <c r="Y10" s="58"/>
      <c r="Z10" s="58"/>
      <c r="AA10" s="59">
        <f t="shared" si="4"/>
        <v>50</v>
      </c>
      <c r="AB10" s="56">
        <f t="shared" si="5"/>
        <v>50</v>
      </c>
      <c r="AC10" s="60">
        <f t="shared" si="6"/>
        <v>100</v>
      </c>
    </row>
    <row r="11" spans="1:29" ht="42.75" customHeight="1" thickBot="1">
      <c r="A11" s="175"/>
      <c r="B11" s="173"/>
      <c r="C11" s="173"/>
      <c r="D11" s="34" t="s">
        <v>62</v>
      </c>
      <c r="E11" s="34" t="s">
        <v>5</v>
      </c>
      <c r="F11" s="35" t="s">
        <v>82</v>
      </c>
      <c r="G11" s="35" t="s">
        <v>35</v>
      </c>
      <c r="H11" s="36">
        <v>4</v>
      </c>
      <c r="I11" s="37"/>
      <c r="J11" s="38"/>
      <c r="K11" s="38"/>
      <c r="L11" s="38">
        <v>50</v>
      </c>
      <c r="M11" s="38"/>
      <c r="N11" s="38"/>
      <c r="O11" s="38"/>
      <c r="P11" s="39">
        <f>H11*25-Q11</f>
        <v>50</v>
      </c>
      <c r="Q11" s="36">
        <f>SUM(I11:O11)</f>
        <v>50</v>
      </c>
      <c r="R11" s="36">
        <f t="shared" si="2"/>
        <v>100</v>
      </c>
      <c r="S11" s="36">
        <v>4</v>
      </c>
      <c r="T11" s="37"/>
      <c r="U11" s="38"/>
      <c r="V11" s="38"/>
      <c r="W11" s="38">
        <v>50</v>
      </c>
      <c r="X11" s="38"/>
      <c r="Y11" s="38"/>
      <c r="Z11" s="38"/>
      <c r="AA11" s="39">
        <f t="shared" si="4"/>
        <v>50</v>
      </c>
      <c r="AB11" s="36">
        <f t="shared" si="5"/>
        <v>50</v>
      </c>
      <c r="AC11" s="61">
        <f t="shared" si="6"/>
        <v>100</v>
      </c>
    </row>
    <row r="12" spans="1:29" ht="54.75" customHeight="1">
      <c r="A12" s="176" t="s">
        <v>72</v>
      </c>
      <c r="B12" s="178" t="s">
        <v>58</v>
      </c>
      <c r="C12" s="178" t="s">
        <v>113</v>
      </c>
      <c r="D12" s="54" t="s">
        <v>66</v>
      </c>
      <c r="E12" s="62" t="s">
        <v>16</v>
      </c>
      <c r="F12" s="55" t="s">
        <v>83</v>
      </c>
      <c r="G12" s="55" t="s">
        <v>34</v>
      </c>
      <c r="H12" s="56">
        <v>2</v>
      </c>
      <c r="I12" s="57">
        <v>30</v>
      </c>
      <c r="J12" s="58"/>
      <c r="K12" s="58"/>
      <c r="L12" s="58"/>
      <c r="M12" s="58"/>
      <c r="N12" s="58"/>
      <c r="O12" s="58"/>
      <c r="P12" s="59">
        <f t="shared" si="1"/>
        <v>20</v>
      </c>
      <c r="Q12" s="56">
        <f t="shared" si="7"/>
        <v>30</v>
      </c>
      <c r="R12" s="56">
        <f t="shared" si="2"/>
        <v>50</v>
      </c>
      <c r="S12" s="56">
        <v>2</v>
      </c>
      <c r="T12" s="57">
        <v>30</v>
      </c>
      <c r="U12" s="58"/>
      <c r="V12" s="58"/>
      <c r="W12" s="58"/>
      <c r="X12" s="58"/>
      <c r="Y12" s="58"/>
      <c r="Z12" s="58"/>
      <c r="AA12" s="59">
        <f t="shared" si="4"/>
        <v>20</v>
      </c>
      <c r="AB12" s="56">
        <f t="shared" si="5"/>
        <v>30</v>
      </c>
      <c r="AC12" s="60">
        <f t="shared" si="6"/>
        <v>50</v>
      </c>
    </row>
    <row r="13" spans="1:29" ht="63.6" customHeight="1">
      <c r="A13" s="176"/>
      <c r="B13" s="178"/>
      <c r="C13" s="178"/>
      <c r="D13" s="63" t="s">
        <v>67</v>
      </c>
      <c r="E13" s="64" t="s">
        <v>16</v>
      </c>
      <c r="F13" s="65" t="s">
        <v>83</v>
      </c>
      <c r="G13" s="65" t="s">
        <v>34</v>
      </c>
      <c r="H13" s="66">
        <v>1</v>
      </c>
      <c r="I13" s="67">
        <v>15</v>
      </c>
      <c r="J13" s="68"/>
      <c r="K13" s="68"/>
      <c r="L13" s="68"/>
      <c r="M13" s="68"/>
      <c r="N13" s="68"/>
      <c r="O13" s="68"/>
      <c r="P13" s="69">
        <f t="shared" si="1"/>
        <v>10</v>
      </c>
      <c r="Q13" s="66">
        <f t="shared" si="7"/>
        <v>15</v>
      </c>
      <c r="R13" s="66">
        <f t="shared" si="2"/>
        <v>25</v>
      </c>
      <c r="S13" s="66">
        <f t="shared" si="3"/>
        <v>1</v>
      </c>
      <c r="T13" s="67">
        <v>15</v>
      </c>
      <c r="U13" s="68"/>
      <c r="V13" s="68"/>
      <c r="W13" s="68"/>
      <c r="X13" s="68"/>
      <c r="Y13" s="68"/>
      <c r="Z13" s="68"/>
      <c r="AA13" s="69">
        <f t="shared" si="4"/>
        <v>10</v>
      </c>
      <c r="AB13" s="66">
        <f t="shared" si="5"/>
        <v>15</v>
      </c>
      <c r="AC13" s="70">
        <f t="shared" si="6"/>
        <v>25</v>
      </c>
    </row>
    <row r="14" spans="1:29" ht="62.25" customHeight="1" thickBot="1">
      <c r="A14" s="182"/>
      <c r="B14" s="183"/>
      <c r="C14" s="183"/>
      <c r="D14" s="71" t="s">
        <v>55</v>
      </c>
      <c r="E14" s="71" t="s">
        <v>5</v>
      </c>
      <c r="F14" s="72" t="s">
        <v>83</v>
      </c>
      <c r="G14" s="72" t="s">
        <v>35</v>
      </c>
      <c r="H14" s="36">
        <v>1</v>
      </c>
      <c r="I14" s="73"/>
      <c r="J14" s="74">
        <v>15</v>
      </c>
      <c r="K14" s="74"/>
      <c r="L14" s="74"/>
      <c r="M14" s="74"/>
      <c r="N14" s="74"/>
      <c r="O14" s="74"/>
      <c r="P14" s="75">
        <f t="shared" si="1"/>
        <v>10</v>
      </c>
      <c r="Q14" s="66">
        <f t="shared" si="7"/>
        <v>15</v>
      </c>
      <c r="R14" s="36">
        <f t="shared" si="2"/>
        <v>25</v>
      </c>
      <c r="S14" s="36">
        <f t="shared" si="3"/>
        <v>1</v>
      </c>
      <c r="T14" s="73"/>
      <c r="U14" s="74">
        <v>15</v>
      </c>
      <c r="V14" s="74"/>
      <c r="W14" s="74"/>
      <c r="X14" s="74"/>
      <c r="Y14" s="74"/>
      <c r="Z14" s="74"/>
      <c r="AA14" s="75">
        <f t="shared" si="4"/>
        <v>10</v>
      </c>
      <c r="AB14" s="36">
        <f t="shared" si="5"/>
        <v>15</v>
      </c>
      <c r="AC14" s="61">
        <f t="shared" si="6"/>
        <v>25</v>
      </c>
    </row>
    <row r="15" spans="1:29" ht="87.6" customHeight="1" thickBot="1">
      <c r="A15" s="76" t="s">
        <v>59</v>
      </c>
      <c r="B15" s="77" t="s">
        <v>40</v>
      </c>
      <c r="C15" s="77" t="s">
        <v>38</v>
      </c>
      <c r="D15" s="77" t="s">
        <v>124</v>
      </c>
      <c r="E15" s="18" t="s">
        <v>5</v>
      </c>
      <c r="F15" s="19" t="s">
        <v>80</v>
      </c>
      <c r="G15" s="19" t="s">
        <v>35</v>
      </c>
      <c r="H15" s="9">
        <v>2</v>
      </c>
      <c r="I15" s="17"/>
      <c r="J15" s="18">
        <v>15</v>
      </c>
      <c r="K15" s="18"/>
      <c r="L15" s="18"/>
      <c r="M15" s="18"/>
      <c r="N15" s="18"/>
      <c r="O15" s="18"/>
      <c r="P15" s="19">
        <f t="shared" si="1"/>
        <v>35</v>
      </c>
      <c r="Q15" s="20">
        <f t="shared" si="7"/>
        <v>15</v>
      </c>
      <c r="R15" s="9">
        <f t="shared" si="2"/>
        <v>50</v>
      </c>
      <c r="S15" s="21">
        <v>2</v>
      </c>
      <c r="T15" s="17"/>
      <c r="U15" s="18">
        <v>15</v>
      </c>
      <c r="V15" s="18"/>
      <c r="W15" s="18"/>
      <c r="X15" s="18"/>
      <c r="Y15" s="18"/>
      <c r="Z15" s="18"/>
      <c r="AA15" s="19">
        <f t="shared" si="4"/>
        <v>35</v>
      </c>
      <c r="AB15" s="9">
        <f t="shared" si="5"/>
        <v>15</v>
      </c>
      <c r="AC15" s="22">
        <f t="shared" si="6"/>
        <v>50</v>
      </c>
    </row>
    <row r="16" spans="1:29" ht="41.25" customHeight="1" thickBot="1">
      <c r="A16" s="147" t="s">
        <v>17</v>
      </c>
      <c r="B16" s="148"/>
      <c r="C16" s="148"/>
      <c r="D16" s="148"/>
      <c r="E16" s="148"/>
      <c r="F16" s="149"/>
      <c r="G16" s="149"/>
      <c r="H16" s="47">
        <f>SUM(H17:H25)</f>
        <v>29</v>
      </c>
      <c r="I16" s="47">
        <f t="shared" ref="I16:AC16" si="9">SUM(I17:I25)</f>
        <v>30</v>
      </c>
      <c r="J16" s="47">
        <f t="shared" si="9"/>
        <v>0</v>
      </c>
      <c r="K16" s="47">
        <f t="shared" si="9"/>
        <v>30</v>
      </c>
      <c r="L16" s="47">
        <f t="shared" si="9"/>
        <v>195</v>
      </c>
      <c r="M16" s="47">
        <f t="shared" si="9"/>
        <v>45</v>
      </c>
      <c r="N16" s="47">
        <f t="shared" si="9"/>
        <v>25</v>
      </c>
      <c r="O16" s="47">
        <f t="shared" si="9"/>
        <v>0</v>
      </c>
      <c r="P16" s="47">
        <f t="shared" si="9"/>
        <v>400</v>
      </c>
      <c r="Q16" s="47">
        <f t="shared" si="9"/>
        <v>325</v>
      </c>
      <c r="R16" s="47">
        <f t="shared" si="9"/>
        <v>725</v>
      </c>
      <c r="S16" s="47">
        <f t="shared" si="9"/>
        <v>29</v>
      </c>
      <c r="T16" s="47">
        <f t="shared" si="9"/>
        <v>30</v>
      </c>
      <c r="U16" s="47">
        <f t="shared" si="9"/>
        <v>0</v>
      </c>
      <c r="V16" s="47">
        <f t="shared" si="9"/>
        <v>30</v>
      </c>
      <c r="W16" s="47">
        <f t="shared" si="9"/>
        <v>195</v>
      </c>
      <c r="X16" s="47">
        <f t="shared" si="9"/>
        <v>45</v>
      </c>
      <c r="Y16" s="47">
        <f t="shared" si="9"/>
        <v>25</v>
      </c>
      <c r="Z16" s="47">
        <f t="shared" si="9"/>
        <v>0</v>
      </c>
      <c r="AA16" s="47">
        <f t="shared" si="9"/>
        <v>400</v>
      </c>
      <c r="AB16" s="47">
        <f t="shared" si="9"/>
        <v>325</v>
      </c>
      <c r="AC16" s="47">
        <f t="shared" si="9"/>
        <v>725</v>
      </c>
    </row>
    <row r="17" spans="1:29" ht="66" customHeight="1" thickBot="1">
      <c r="A17" s="43" t="s">
        <v>28</v>
      </c>
      <c r="B17" s="44" t="s">
        <v>42</v>
      </c>
      <c r="C17" s="44" t="s">
        <v>37</v>
      </c>
      <c r="D17" s="44" t="s">
        <v>117</v>
      </c>
      <c r="E17" s="44" t="s">
        <v>5</v>
      </c>
      <c r="F17" s="78" t="s">
        <v>87</v>
      </c>
      <c r="G17" s="78" t="s">
        <v>33</v>
      </c>
      <c r="H17" s="47">
        <v>2</v>
      </c>
      <c r="I17" s="79"/>
      <c r="J17" s="80"/>
      <c r="K17" s="80">
        <v>30</v>
      </c>
      <c r="L17" s="80"/>
      <c r="M17" s="80"/>
      <c r="N17" s="80"/>
      <c r="O17" s="80"/>
      <c r="P17" s="50">
        <f t="shared" ref="P17:P32" si="10">H17*25-Q17</f>
        <v>20</v>
      </c>
      <c r="Q17" s="51">
        <f t="shared" si="7"/>
        <v>30</v>
      </c>
      <c r="R17" s="47">
        <f t="shared" si="2"/>
        <v>50</v>
      </c>
      <c r="S17" s="52">
        <f t="shared" si="3"/>
        <v>2</v>
      </c>
      <c r="T17" s="79"/>
      <c r="U17" s="80"/>
      <c r="V17" s="80">
        <v>30</v>
      </c>
      <c r="W17" s="80"/>
      <c r="X17" s="80"/>
      <c r="Y17" s="80"/>
      <c r="Z17" s="80"/>
      <c r="AA17" s="50">
        <f t="shared" ref="AA17:AA25" si="11">S17*25-AB17</f>
        <v>20</v>
      </c>
      <c r="AB17" s="47">
        <f t="shared" ref="AB17:AB25" si="12">SUM(T17:Z17)</f>
        <v>30</v>
      </c>
      <c r="AC17" s="53">
        <f t="shared" si="6"/>
        <v>50</v>
      </c>
    </row>
    <row r="18" spans="1:29" ht="50.25" customHeight="1">
      <c r="A18" s="172" t="s">
        <v>29</v>
      </c>
      <c r="B18" s="172" t="s">
        <v>115</v>
      </c>
      <c r="C18" s="172" t="s">
        <v>92</v>
      </c>
      <c r="D18" s="63" t="s">
        <v>70</v>
      </c>
      <c r="E18" s="63" t="s">
        <v>5</v>
      </c>
      <c r="F18" s="65" t="s">
        <v>81</v>
      </c>
      <c r="G18" s="81" t="s">
        <v>35</v>
      </c>
      <c r="H18" s="82">
        <v>6</v>
      </c>
      <c r="I18" s="67"/>
      <c r="J18" s="68"/>
      <c r="K18" s="68"/>
      <c r="L18" s="68">
        <v>85</v>
      </c>
      <c r="M18" s="68"/>
      <c r="N18" s="68"/>
      <c r="O18" s="68"/>
      <c r="P18" s="69">
        <f t="shared" si="10"/>
        <v>65</v>
      </c>
      <c r="Q18" s="83">
        <f t="shared" si="7"/>
        <v>85</v>
      </c>
      <c r="R18" s="66">
        <f t="shared" si="2"/>
        <v>150</v>
      </c>
      <c r="S18" s="82">
        <f t="shared" si="3"/>
        <v>6</v>
      </c>
      <c r="T18" s="84"/>
      <c r="U18" s="68"/>
      <c r="V18" s="68"/>
      <c r="W18" s="68">
        <v>85</v>
      </c>
      <c r="X18" s="68"/>
      <c r="Y18" s="68"/>
      <c r="Z18" s="68"/>
      <c r="AA18" s="69">
        <f t="shared" si="11"/>
        <v>65</v>
      </c>
      <c r="AB18" s="66">
        <f t="shared" si="12"/>
        <v>85</v>
      </c>
      <c r="AC18" s="85">
        <f t="shared" si="6"/>
        <v>150</v>
      </c>
    </row>
    <row r="19" spans="1:29" ht="46.5" customHeight="1" thickBot="1">
      <c r="A19" s="173"/>
      <c r="B19" s="173"/>
      <c r="C19" s="173"/>
      <c r="D19" s="71" t="s">
        <v>71</v>
      </c>
      <c r="E19" s="71" t="s">
        <v>5</v>
      </c>
      <c r="F19" s="72" t="s">
        <v>81</v>
      </c>
      <c r="G19" s="86" t="s">
        <v>35</v>
      </c>
      <c r="H19" s="87">
        <v>6</v>
      </c>
      <c r="I19" s="73"/>
      <c r="J19" s="74"/>
      <c r="K19" s="74"/>
      <c r="L19" s="74">
        <v>85</v>
      </c>
      <c r="M19" s="74"/>
      <c r="N19" s="74"/>
      <c r="O19" s="74"/>
      <c r="P19" s="75">
        <f t="shared" si="10"/>
        <v>65</v>
      </c>
      <c r="Q19" s="88">
        <f t="shared" si="7"/>
        <v>85</v>
      </c>
      <c r="R19" s="89">
        <f t="shared" si="2"/>
        <v>150</v>
      </c>
      <c r="S19" s="87">
        <f t="shared" si="3"/>
        <v>6</v>
      </c>
      <c r="T19" s="90"/>
      <c r="U19" s="74"/>
      <c r="V19" s="74"/>
      <c r="W19" s="74">
        <v>85</v>
      </c>
      <c r="X19" s="74"/>
      <c r="Y19" s="74"/>
      <c r="Z19" s="74"/>
      <c r="AA19" s="75">
        <f t="shared" si="11"/>
        <v>65</v>
      </c>
      <c r="AB19" s="89">
        <f t="shared" si="12"/>
        <v>85</v>
      </c>
      <c r="AC19" s="91">
        <f t="shared" si="6"/>
        <v>150</v>
      </c>
    </row>
    <row r="20" spans="1:29" ht="36.75" customHeight="1">
      <c r="A20" s="174" t="s">
        <v>30</v>
      </c>
      <c r="B20" s="172" t="s">
        <v>105</v>
      </c>
      <c r="C20" s="172" t="s">
        <v>106</v>
      </c>
      <c r="D20" s="23" t="s">
        <v>69</v>
      </c>
      <c r="E20" s="23" t="s">
        <v>5</v>
      </c>
      <c r="F20" s="92" t="s">
        <v>83</v>
      </c>
      <c r="G20" s="92" t="s">
        <v>34</v>
      </c>
      <c r="H20" s="26">
        <v>1</v>
      </c>
      <c r="I20" s="93">
        <v>15</v>
      </c>
      <c r="J20" s="94"/>
      <c r="K20" s="94"/>
      <c r="L20" s="94"/>
      <c r="M20" s="94"/>
      <c r="N20" s="94"/>
      <c r="O20" s="94"/>
      <c r="P20" s="29">
        <f>H20*25-Q20</f>
        <v>10</v>
      </c>
      <c r="Q20" s="26">
        <f>SUM(I20:O20)</f>
        <v>15</v>
      </c>
      <c r="R20" s="26">
        <f>SUM(I20:P20)</f>
        <v>25</v>
      </c>
      <c r="S20" s="26">
        <v>1</v>
      </c>
      <c r="T20" s="93">
        <v>15</v>
      </c>
      <c r="U20" s="94"/>
      <c r="V20" s="94"/>
      <c r="W20" s="94"/>
      <c r="X20" s="94"/>
      <c r="Y20" s="94"/>
      <c r="Z20" s="94"/>
      <c r="AA20" s="29">
        <f>S20*25-AB20</f>
        <v>10</v>
      </c>
      <c r="AB20" s="26">
        <f>SUM(T20:Z20)</f>
        <v>15</v>
      </c>
      <c r="AC20" s="95">
        <f>SUM(T20:AA20)</f>
        <v>25</v>
      </c>
    </row>
    <row r="21" spans="1:29" ht="42.75" customHeight="1" thickBot="1">
      <c r="A21" s="175"/>
      <c r="B21" s="173"/>
      <c r="C21" s="173"/>
      <c r="D21" s="34" t="s">
        <v>63</v>
      </c>
      <c r="E21" s="34" t="s">
        <v>5</v>
      </c>
      <c r="F21" s="35" t="s">
        <v>83</v>
      </c>
      <c r="G21" s="35" t="s">
        <v>34</v>
      </c>
      <c r="H21" s="36">
        <v>1</v>
      </c>
      <c r="I21" s="37">
        <v>15</v>
      </c>
      <c r="J21" s="38"/>
      <c r="K21" s="38"/>
      <c r="L21" s="38"/>
      <c r="M21" s="38"/>
      <c r="N21" s="38"/>
      <c r="O21" s="38"/>
      <c r="P21" s="39">
        <f>H21*25-Q21</f>
        <v>10</v>
      </c>
      <c r="Q21" s="36">
        <f>SUM(I21:O21)</f>
        <v>15</v>
      </c>
      <c r="R21" s="36">
        <f>SUM(I21:P21)</f>
        <v>25</v>
      </c>
      <c r="S21" s="36">
        <f>H21</f>
        <v>1</v>
      </c>
      <c r="T21" s="37">
        <v>15</v>
      </c>
      <c r="U21" s="38"/>
      <c r="V21" s="38"/>
      <c r="W21" s="38"/>
      <c r="X21" s="38"/>
      <c r="Y21" s="38"/>
      <c r="Z21" s="38"/>
      <c r="AA21" s="39">
        <f>S21*25-AB21</f>
        <v>10</v>
      </c>
      <c r="AB21" s="36">
        <f>SUM(T21:Z21)</f>
        <v>15</v>
      </c>
      <c r="AC21" s="61">
        <f>SUM(T21:AA21)</f>
        <v>25</v>
      </c>
    </row>
    <row r="22" spans="1:29" ht="105" customHeight="1" thickBot="1">
      <c r="A22" s="96" t="s">
        <v>31</v>
      </c>
      <c r="B22" s="54" t="s">
        <v>84</v>
      </c>
      <c r="C22" s="97" t="s">
        <v>110</v>
      </c>
      <c r="D22" s="97" t="s">
        <v>51</v>
      </c>
      <c r="E22" s="97" t="s">
        <v>5</v>
      </c>
      <c r="F22" s="98" t="s">
        <v>85</v>
      </c>
      <c r="G22" s="98" t="s">
        <v>35</v>
      </c>
      <c r="H22" s="99">
        <v>2</v>
      </c>
      <c r="I22" s="100"/>
      <c r="J22" s="101"/>
      <c r="K22" s="101"/>
      <c r="L22" s="101"/>
      <c r="M22" s="101">
        <v>25</v>
      </c>
      <c r="N22" s="101"/>
      <c r="O22" s="101"/>
      <c r="P22" s="102">
        <f t="shared" si="10"/>
        <v>25</v>
      </c>
      <c r="Q22" s="103">
        <f t="shared" si="7"/>
        <v>25</v>
      </c>
      <c r="R22" s="99">
        <f t="shared" si="2"/>
        <v>50</v>
      </c>
      <c r="S22" s="104">
        <f t="shared" si="3"/>
        <v>2</v>
      </c>
      <c r="T22" s="100"/>
      <c r="U22" s="101"/>
      <c r="V22" s="101"/>
      <c r="W22" s="101"/>
      <c r="X22" s="101">
        <v>25</v>
      </c>
      <c r="Y22" s="101"/>
      <c r="Z22" s="101"/>
      <c r="AA22" s="102">
        <f t="shared" si="11"/>
        <v>25</v>
      </c>
      <c r="AB22" s="99">
        <f t="shared" si="12"/>
        <v>25</v>
      </c>
      <c r="AC22" s="105">
        <f t="shared" si="6"/>
        <v>50</v>
      </c>
    </row>
    <row r="23" spans="1:29" ht="93.6" customHeight="1" thickBot="1">
      <c r="A23" s="76" t="s">
        <v>43</v>
      </c>
      <c r="B23" s="77" t="s">
        <v>44</v>
      </c>
      <c r="C23" s="77" t="s">
        <v>45</v>
      </c>
      <c r="D23" s="77" t="s">
        <v>102</v>
      </c>
      <c r="E23" s="77" t="s">
        <v>5</v>
      </c>
      <c r="F23" s="106" t="s">
        <v>80</v>
      </c>
      <c r="G23" s="106" t="s">
        <v>35</v>
      </c>
      <c r="H23" s="9">
        <v>1</v>
      </c>
      <c r="I23" s="17"/>
      <c r="J23" s="18"/>
      <c r="K23" s="18"/>
      <c r="L23" s="18"/>
      <c r="M23" s="18">
        <v>20</v>
      </c>
      <c r="N23" s="18"/>
      <c r="O23" s="18"/>
      <c r="P23" s="19">
        <f t="shared" si="10"/>
        <v>5</v>
      </c>
      <c r="Q23" s="20">
        <f t="shared" si="7"/>
        <v>20</v>
      </c>
      <c r="R23" s="9">
        <f t="shared" si="2"/>
        <v>25</v>
      </c>
      <c r="S23" s="21">
        <f t="shared" si="3"/>
        <v>1</v>
      </c>
      <c r="T23" s="17"/>
      <c r="U23" s="18"/>
      <c r="V23" s="18"/>
      <c r="W23" s="18"/>
      <c r="X23" s="18">
        <v>20</v>
      </c>
      <c r="Y23" s="18"/>
      <c r="Z23" s="18"/>
      <c r="AA23" s="19">
        <f t="shared" si="11"/>
        <v>5</v>
      </c>
      <c r="AB23" s="9">
        <f t="shared" si="12"/>
        <v>20</v>
      </c>
      <c r="AC23" s="22">
        <f t="shared" si="6"/>
        <v>25</v>
      </c>
    </row>
    <row r="24" spans="1:29" ht="69.75" customHeight="1">
      <c r="A24" s="155" t="s">
        <v>60</v>
      </c>
      <c r="B24" s="153" t="s">
        <v>56</v>
      </c>
      <c r="C24" s="153" t="s">
        <v>97</v>
      </c>
      <c r="D24" s="24" t="s">
        <v>118</v>
      </c>
      <c r="E24" s="24" t="s">
        <v>5</v>
      </c>
      <c r="F24" s="25" t="s">
        <v>86</v>
      </c>
      <c r="G24" s="107" t="s">
        <v>34</v>
      </c>
      <c r="H24" s="31">
        <v>5</v>
      </c>
      <c r="I24" s="27"/>
      <c r="J24" s="28"/>
      <c r="K24" s="28"/>
      <c r="L24" s="28"/>
      <c r="M24" s="28"/>
      <c r="N24" s="28">
        <v>25</v>
      </c>
      <c r="O24" s="28"/>
      <c r="P24" s="29">
        <f t="shared" si="10"/>
        <v>100</v>
      </c>
      <c r="Q24" s="30">
        <f t="shared" si="7"/>
        <v>25</v>
      </c>
      <c r="R24" s="26">
        <f t="shared" si="2"/>
        <v>125</v>
      </c>
      <c r="S24" s="31">
        <f t="shared" si="3"/>
        <v>5</v>
      </c>
      <c r="T24" s="27"/>
      <c r="U24" s="28"/>
      <c r="V24" s="28"/>
      <c r="W24" s="28"/>
      <c r="X24" s="28"/>
      <c r="Y24" s="28">
        <v>25</v>
      </c>
      <c r="Z24" s="28"/>
      <c r="AA24" s="29">
        <f t="shared" si="11"/>
        <v>100</v>
      </c>
      <c r="AB24" s="26">
        <f t="shared" si="12"/>
        <v>25</v>
      </c>
      <c r="AC24" s="32">
        <f t="shared" si="6"/>
        <v>125</v>
      </c>
    </row>
    <row r="25" spans="1:29" ht="63" customHeight="1" thickBot="1">
      <c r="A25" s="156"/>
      <c r="B25" s="154"/>
      <c r="C25" s="154"/>
      <c r="D25" s="34" t="s">
        <v>119</v>
      </c>
      <c r="E25" s="34" t="s">
        <v>5</v>
      </c>
      <c r="F25" s="35" t="s">
        <v>86</v>
      </c>
      <c r="G25" s="108" t="s">
        <v>35</v>
      </c>
      <c r="H25" s="87">
        <v>5</v>
      </c>
      <c r="I25" s="73"/>
      <c r="J25" s="74"/>
      <c r="K25" s="74"/>
      <c r="L25" s="74">
        <v>25</v>
      </c>
      <c r="M25" s="74"/>
      <c r="N25" s="74"/>
      <c r="O25" s="74"/>
      <c r="P25" s="75">
        <f t="shared" si="10"/>
        <v>100</v>
      </c>
      <c r="Q25" s="88">
        <f t="shared" si="7"/>
        <v>25</v>
      </c>
      <c r="R25" s="89">
        <f t="shared" si="2"/>
        <v>125</v>
      </c>
      <c r="S25" s="87">
        <f t="shared" si="3"/>
        <v>5</v>
      </c>
      <c r="T25" s="73"/>
      <c r="U25" s="74"/>
      <c r="V25" s="74"/>
      <c r="W25" s="74">
        <v>25</v>
      </c>
      <c r="X25" s="74"/>
      <c r="Y25" s="74"/>
      <c r="Z25" s="74"/>
      <c r="AA25" s="75">
        <f t="shared" si="11"/>
        <v>100</v>
      </c>
      <c r="AB25" s="89">
        <f t="shared" si="12"/>
        <v>25</v>
      </c>
      <c r="AC25" s="109">
        <f t="shared" si="6"/>
        <v>125</v>
      </c>
    </row>
    <row r="26" spans="1:29" ht="43.5" customHeight="1" thickBot="1">
      <c r="A26" s="150" t="s">
        <v>18</v>
      </c>
      <c r="B26" s="151"/>
      <c r="C26" s="151"/>
      <c r="D26" s="151"/>
      <c r="E26" s="151"/>
      <c r="F26" s="151"/>
      <c r="G26" s="152"/>
      <c r="H26" s="110">
        <f>SUM(H27:H38)</f>
        <v>30</v>
      </c>
      <c r="I26" s="110">
        <f t="shared" ref="I26:AC26" si="13">SUM(I27:I38)</f>
        <v>105</v>
      </c>
      <c r="J26" s="110">
        <f t="shared" si="13"/>
        <v>40</v>
      </c>
      <c r="K26" s="110">
        <f t="shared" si="13"/>
        <v>50</v>
      </c>
      <c r="L26" s="110">
        <f t="shared" si="13"/>
        <v>135</v>
      </c>
      <c r="M26" s="110">
        <f t="shared" si="13"/>
        <v>25</v>
      </c>
      <c r="N26" s="110">
        <f t="shared" si="13"/>
        <v>25</v>
      </c>
      <c r="O26" s="110">
        <f t="shared" si="13"/>
        <v>0</v>
      </c>
      <c r="P26" s="110">
        <f t="shared" si="13"/>
        <v>370</v>
      </c>
      <c r="Q26" s="110">
        <f t="shared" si="13"/>
        <v>380</v>
      </c>
      <c r="R26" s="110">
        <f t="shared" si="13"/>
        <v>750</v>
      </c>
      <c r="S26" s="110">
        <f t="shared" si="13"/>
        <v>30</v>
      </c>
      <c r="T26" s="110">
        <f t="shared" si="13"/>
        <v>105</v>
      </c>
      <c r="U26" s="110">
        <f t="shared" si="13"/>
        <v>40</v>
      </c>
      <c r="V26" s="110">
        <f t="shared" si="13"/>
        <v>50</v>
      </c>
      <c r="W26" s="110">
        <f t="shared" si="13"/>
        <v>135</v>
      </c>
      <c r="X26" s="110">
        <f t="shared" si="13"/>
        <v>25</v>
      </c>
      <c r="Y26" s="110">
        <f t="shared" si="13"/>
        <v>25</v>
      </c>
      <c r="Z26" s="110">
        <f t="shared" si="13"/>
        <v>0</v>
      </c>
      <c r="AA26" s="110">
        <f t="shared" si="13"/>
        <v>370</v>
      </c>
      <c r="AB26" s="110">
        <f t="shared" si="13"/>
        <v>380</v>
      </c>
      <c r="AC26" s="110">
        <f t="shared" si="13"/>
        <v>750</v>
      </c>
    </row>
    <row r="27" spans="1:29" ht="59.4" customHeight="1">
      <c r="A27" s="161" t="s">
        <v>103</v>
      </c>
      <c r="B27" s="163" t="s">
        <v>68</v>
      </c>
      <c r="C27" s="163" t="s">
        <v>95</v>
      </c>
      <c r="D27" s="24" t="s">
        <v>75</v>
      </c>
      <c r="E27" s="24" t="s">
        <v>5</v>
      </c>
      <c r="F27" s="25" t="s">
        <v>83</v>
      </c>
      <c r="G27" s="25" t="s">
        <v>35</v>
      </c>
      <c r="H27" s="26">
        <v>2</v>
      </c>
      <c r="I27" s="27"/>
      <c r="J27" s="28"/>
      <c r="K27" s="28"/>
      <c r="L27" s="28">
        <v>35</v>
      </c>
      <c r="M27" s="28"/>
      <c r="N27" s="28"/>
      <c r="O27" s="28"/>
      <c r="P27" s="29">
        <f>H27*25-Q27</f>
        <v>15</v>
      </c>
      <c r="Q27" s="30">
        <f>SUM(I27:O27)</f>
        <v>35</v>
      </c>
      <c r="R27" s="26">
        <f>SUM(I27:P27)</f>
        <v>50</v>
      </c>
      <c r="S27" s="31">
        <v>2</v>
      </c>
      <c r="T27" s="27"/>
      <c r="U27" s="28"/>
      <c r="V27" s="28"/>
      <c r="W27" s="28">
        <v>35</v>
      </c>
      <c r="X27" s="28"/>
      <c r="Y27" s="28"/>
      <c r="Z27" s="28"/>
      <c r="AA27" s="29">
        <f>S27*25-AB27</f>
        <v>15</v>
      </c>
      <c r="AB27" s="26">
        <f>SUM(T27:Z27)</f>
        <v>35</v>
      </c>
      <c r="AC27" s="32">
        <f>SUM(T27:AA27)</f>
        <v>50</v>
      </c>
    </row>
    <row r="28" spans="1:29" ht="55.8" customHeight="1" thickBot="1">
      <c r="A28" s="162"/>
      <c r="B28" s="164"/>
      <c r="C28" s="165"/>
      <c r="D28" s="33" t="s">
        <v>101</v>
      </c>
      <c r="E28" s="33" t="s">
        <v>5</v>
      </c>
      <c r="F28" s="111" t="s">
        <v>83</v>
      </c>
      <c r="G28" s="111" t="s">
        <v>34</v>
      </c>
      <c r="H28" s="36">
        <v>1</v>
      </c>
      <c r="I28" s="112">
        <v>15</v>
      </c>
      <c r="J28" s="34"/>
      <c r="K28" s="34"/>
      <c r="L28" s="34"/>
      <c r="M28" s="34"/>
      <c r="N28" s="34"/>
      <c r="O28" s="113"/>
      <c r="P28" s="39">
        <f t="shared" si="10"/>
        <v>10</v>
      </c>
      <c r="Q28" s="40">
        <f t="shared" ref="Q28" si="14">SUM(I28:O28)</f>
        <v>15</v>
      </c>
      <c r="R28" s="36">
        <f t="shared" ref="R28" si="15">SUM(I28:P28)</f>
        <v>25</v>
      </c>
      <c r="S28" s="41">
        <v>1</v>
      </c>
      <c r="T28" s="112">
        <v>15</v>
      </c>
      <c r="U28" s="113"/>
      <c r="V28" s="113"/>
      <c r="W28" s="113"/>
      <c r="X28" s="113"/>
      <c r="Y28" s="113"/>
      <c r="Z28" s="113"/>
      <c r="AA28" s="39">
        <f t="shared" ref="AA28" si="16">S28*25-AB28</f>
        <v>10</v>
      </c>
      <c r="AB28" s="40">
        <f t="shared" ref="AB28" si="17">SUM(T28:Z28)</f>
        <v>15</v>
      </c>
      <c r="AC28" s="61">
        <f t="shared" ref="AC28" si="18">SUM(T28:AA28)</f>
        <v>25</v>
      </c>
    </row>
    <row r="29" spans="1:29" ht="88.2" customHeight="1">
      <c r="A29" s="161" t="s">
        <v>32</v>
      </c>
      <c r="B29" s="163" t="s">
        <v>52</v>
      </c>
      <c r="C29" s="163" t="s">
        <v>108</v>
      </c>
      <c r="D29" s="24" t="s">
        <v>89</v>
      </c>
      <c r="E29" s="24" t="s">
        <v>5</v>
      </c>
      <c r="F29" s="25" t="s">
        <v>85</v>
      </c>
      <c r="G29" s="25" t="s">
        <v>35</v>
      </c>
      <c r="H29" s="26">
        <v>3</v>
      </c>
      <c r="I29" s="27"/>
      <c r="J29" s="28"/>
      <c r="K29" s="28">
        <v>50</v>
      </c>
      <c r="L29" s="28"/>
      <c r="M29" s="28"/>
      <c r="N29" s="28"/>
      <c r="O29" s="28"/>
      <c r="P29" s="29">
        <f>H29*25-Q29</f>
        <v>25</v>
      </c>
      <c r="Q29" s="30">
        <f>SUM(I29:O29)</f>
        <v>50</v>
      </c>
      <c r="R29" s="26">
        <f>SUM(I29:P29)</f>
        <v>75</v>
      </c>
      <c r="S29" s="31">
        <v>3</v>
      </c>
      <c r="T29" s="27"/>
      <c r="U29" s="28"/>
      <c r="V29" s="28">
        <v>50</v>
      </c>
      <c r="W29" s="28"/>
      <c r="X29" s="28"/>
      <c r="Y29" s="28"/>
      <c r="Z29" s="28"/>
      <c r="AA29" s="29">
        <f>S29*25-AB29</f>
        <v>25</v>
      </c>
      <c r="AB29" s="26">
        <f>SUM(T29:Z29)</f>
        <v>50</v>
      </c>
      <c r="AC29" s="32">
        <f>SUM(T29:AA29)</f>
        <v>75</v>
      </c>
    </row>
    <row r="30" spans="1:29" ht="91.2" customHeight="1" thickBot="1">
      <c r="A30" s="180"/>
      <c r="B30" s="181"/>
      <c r="C30" s="165"/>
      <c r="D30" s="114" t="s">
        <v>53</v>
      </c>
      <c r="E30" s="114" t="s">
        <v>5</v>
      </c>
      <c r="F30" s="115" t="s">
        <v>85</v>
      </c>
      <c r="G30" s="115" t="s">
        <v>35</v>
      </c>
      <c r="H30" s="116">
        <v>2</v>
      </c>
      <c r="I30" s="117"/>
      <c r="J30" s="118"/>
      <c r="K30" s="118"/>
      <c r="L30" s="118"/>
      <c r="M30" s="118">
        <v>25</v>
      </c>
      <c r="N30" s="118"/>
      <c r="O30" s="119"/>
      <c r="P30" s="120">
        <f t="shared" si="10"/>
        <v>25</v>
      </c>
      <c r="Q30" s="121">
        <f>SUM(I30:O30)</f>
        <v>25</v>
      </c>
      <c r="R30" s="116">
        <f t="shared" si="2"/>
        <v>50</v>
      </c>
      <c r="S30" s="122">
        <f t="shared" si="3"/>
        <v>2</v>
      </c>
      <c r="T30" s="123"/>
      <c r="U30" s="119"/>
      <c r="V30" s="119"/>
      <c r="W30" s="119"/>
      <c r="X30" s="118">
        <v>25</v>
      </c>
      <c r="Y30" s="119"/>
      <c r="Z30" s="119"/>
      <c r="AA30" s="120">
        <f t="shared" ref="AA30" si="19">S30*25-AB30</f>
        <v>25</v>
      </c>
      <c r="AB30" s="116">
        <f t="shared" ref="AB30:AB32" si="20">SUM(T30:Z30)</f>
        <v>25</v>
      </c>
      <c r="AC30" s="124">
        <f t="shared" si="6"/>
        <v>50</v>
      </c>
    </row>
    <row r="31" spans="1:29" ht="66.75" customHeight="1">
      <c r="A31" s="157" t="s">
        <v>73</v>
      </c>
      <c r="B31" s="159" t="s">
        <v>57</v>
      </c>
      <c r="C31" s="159" t="s">
        <v>96</v>
      </c>
      <c r="D31" s="24" t="s">
        <v>120</v>
      </c>
      <c r="E31" s="23" t="s">
        <v>5</v>
      </c>
      <c r="F31" s="92" t="s">
        <v>86</v>
      </c>
      <c r="G31" s="125" t="s">
        <v>34</v>
      </c>
      <c r="H31" s="31">
        <v>5</v>
      </c>
      <c r="I31" s="27"/>
      <c r="J31" s="28"/>
      <c r="K31" s="28"/>
      <c r="L31" s="28"/>
      <c r="M31" s="28"/>
      <c r="N31" s="28">
        <v>25</v>
      </c>
      <c r="O31" s="28"/>
      <c r="P31" s="29">
        <f t="shared" si="10"/>
        <v>100</v>
      </c>
      <c r="Q31" s="30">
        <f>SUM(I31:O31)</f>
        <v>25</v>
      </c>
      <c r="R31" s="26">
        <f t="shared" si="2"/>
        <v>125</v>
      </c>
      <c r="S31" s="31">
        <f t="shared" si="3"/>
        <v>5</v>
      </c>
      <c r="T31" s="27"/>
      <c r="U31" s="28"/>
      <c r="V31" s="28"/>
      <c r="W31" s="28"/>
      <c r="X31" s="28"/>
      <c r="Y31" s="28">
        <v>25</v>
      </c>
      <c r="Z31" s="28"/>
      <c r="AA31" s="29">
        <f t="shared" ref="AA31:AA32" si="21">S31*25-AB31</f>
        <v>100</v>
      </c>
      <c r="AB31" s="26">
        <f t="shared" si="20"/>
        <v>25</v>
      </c>
      <c r="AC31" s="32">
        <f t="shared" si="6"/>
        <v>125</v>
      </c>
    </row>
    <row r="32" spans="1:29" ht="73.5" customHeight="1" thickBot="1">
      <c r="A32" s="158"/>
      <c r="B32" s="160"/>
      <c r="C32" s="160"/>
      <c r="D32" s="34" t="s">
        <v>121</v>
      </c>
      <c r="E32" s="33" t="s">
        <v>5</v>
      </c>
      <c r="F32" s="111" t="s">
        <v>86</v>
      </c>
      <c r="G32" s="126" t="s">
        <v>35</v>
      </c>
      <c r="H32" s="87">
        <v>5</v>
      </c>
      <c r="I32" s="73"/>
      <c r="J32" s="74"/>
      <c r="K32" s="74"/>
      <c r="L32" s="74">
        <v>25</v>
      </c>
      <c r="M32" s="74"/>
      <c r="N32" s="74"/>
      <c r="O32" s="74"/>
      <c r="P32" s="75">
        <f t="shared" si="10"/>
        <v>100</v>
      </c>
      <c r="Q32" s="88">
        <f t="shared" ref="Q32" si="22">SUM(I32:O32)</f>
        <v>25</v>
      </c>
      <c r="R32" s="89">
        <f t="shared" si="2"/>
        <v>125</v>
      </c>
      <c r="S32" s="87">
        <f t="shared" si="3"/>
        <v>5</v>
      </c>
      <c r="T32" s="73"/>
      <c r="U32" s="74"/>
      <c r="V32" s="74"/>
      <c r="W32" s="74">
        <v>25</v>
      </c>
      <c r="X32" s="74"/>
      <c r="Y32" s="74"/>
      <c r="Z32" s="74"/>
      <c r="AA32" s="75">
        <f t="shared" si="21"/>
        <v>100</v>
      </c>
      <c r="AB32" s="89">
        <f t="shared" si="20"/>
        <v>25</v>
      </c>
      <c r="AC32" s="109">
        <f t="shared" si="6"/>
        <v>125</v>
      </c>
    </row>
    <row r="33" spans="1:29" ht="39" customHeight="1">
      <c r="A33" s="176" t="s">
        <v>74</v>
      </c>
      <c r="B33" s="178" t="s">
        <v>91</v>
      </c>
      <c r="C33" s="178" t="s">
        <v>111</v>
      </c>
      <c r="D33" s="54" t="s">
        <v>98</v>
      </c>
      <c r="E33" s="62" t="s">
        <v>16</v>
      </c>
      <c r="F33" s="55" t="s">
        <v>88</v>
      </c>
      <c r="G33" s="55" t="s">
        <v>34</v>
      </c>
      <c r="H33" s="26">
        <v>2</v>
      </c>
      <c r="I33" s="27">
        <v>30</v>
      </c>
      <c r="J33" s="28"/>
      <c r="K33" s="28"/>
      <c r="L33" s="28"/>
      <c r="M33" s="28"/>
      <c r="N33" s="28"/>
      <c r="O33" s="28"/>
      <c r="P33" s="29">
        <f>H33*25-Q33</f>
        <v>20</v>
      </c>
      <c r="Q33" s="30">
        <f>SUM(I33:O33)</f>
        <v>30</v>
      </c>
      <c r="R33" s="26">
        <f>SUM(I33:P33)</f>
        <v>50</v>
      </c>
      <c r="S33" s="31">
        <f>H33</f>
        <v>2</v>
      </c>
      <c r="T33" s="27">
        <v>30</v>
      </c>
      <c r="U33" s="28"/>
      <c r="V33" s="28"/>
      <c r="W33" s="28"/>
      <c r="X33" s="28"/>
      <c r="Y33" s="28"/>
      <c r="Z33" s="28"/>
      <c r="AA33" s="29">
        <f>S33*25-AB33</f>
        <v>20</v>
      </c>
      <c r="AB33" s="26">
        <f>SUM(T33:Z33)</f>
        <v>30</v>
      </c>
      <c r="AC33" s="32">
        <f>SUM(T33:AA33)</f>
        <v>50</v>
      </c>
    </row>
    <row r="34" spans="1:29" ht="46.5" customHeight="1">
      <c r="A34" s="177"/>
      <c r="B34" s="179"/>
      <c r="C34" s="179"/>
      <c r="D34" s="63" t="s">
        <v>99</v>
      </c>
      <c r="E34" s="63" t="s">
        <v>5</v>
      </c>
      <c r="F34" s="65" t="s">
        <v>88</v>
      </c>
      <c r="G34" s="65" t="s">
        <v>35</v>
      </c>
      <c r="H34" s="66">
        <v>2</v>
      </c>
      <c r="I34" s="67"/>
      <c r="J34" s="68"/>
      <c r="K34" s="68"/>
      <c r="L34" s="68">
        <v>40</v>
      </c>
      <c r="M34" s="68"/>
      <c r="N34" s="68"/>
      <c r="O34" s="68"/>
      <c r="P34" s="69">
        <f>H34*25-Q34</f>
        <v>10</v>
      </c>
      <c r="Q34" s="83">
        <f>SUM(I34:O34)</f>
        <v>40</v>
      </c>
      <c r="R34" s="66">
        <f>SUM(I34:P34)</f>
        <v>50</v>
      </c>
      <c r="S34" s="82">
        <f>H34</f>
        <v>2</v>
      </c>
      <c r="T34" s="67"/>
      <c r="U34" s="68"/>
      <c r="V34" s="68"/>
      <c r="W34" s="68">
        <v>40</v>
      </c>
      <c r="X34" s="68"/>
      <c r="Y34" s="68"/>
      <c r="Z34" s="68"/>
      <c r="AA34" s="69">
        <f>S34*25-AB34</f>
        <v>10</v>
      </c>
      <c r="AB34" s="66">
        <f>SUM(T34:Z34)</f>
        <v>40</v>
      </c>
      <c r="AC34" s="127">
        <f>SUM(T34:AA34)</f>
        <v>50</v>
      </c>
    </row>
    <row r="35" spans="1:29" ht="48" customHeight="1">
      <c r="A35" s="177"/>
      <c r="B35" s="179"/>
      <c r="C35" s="179"/>
      <c r="D35" s="63" t="s">
        <v>76</v>
      </c>
      <c r="E35" s="64" t="s">
        <v>16</v>
      </c>
      <c r="F35" s="65" t="s">
        <v>88</v>
      </c>
      <c r="G35" s="65" t="s">
        <v>34</v>
      </c>
      <c r="H35" s="66">
        <v>2</v>
      </c>
      <c r="I35" s="67">
        <v>30</v>
      </c>
      <c r="J35" s="68"/>
      <c r="K35" s="68"/>
      <c r="L35" s="68"/>
      <c r="M35" s="68"/>
      <c r="N35" s="68"/>
      <c r="O35" s="68"/>
      <c r="P35" s="69">
        <f>H35*25-Q35</f>
        <v>20</v>
      </c>
      <c r="Q35" s="83">
        <f>SUM(I35:O35)</f>
        <v>30</v>
      </c>
      <c r="R35" s="66">
        <f>SUM(I35:P35)</f>
        <v>50</v>
      </c>
      <c r="S35" s="82">
        <f>H35</f>
        <v>2</v>
      </c>
      <c r="T35" s="67">
        <v>30</v>
      </c>
      <c r="U35" s="68"/>
      <c r="V35" s="68"/>
      <c r="W35" s="68"/>
      <c r="X35" s="68"/>
      <c r="Y35" s="68"/>
      <c r="Z35" s="68"/>
      <c r="AA35" s="69">
        <f>S35*25-AB35</f>
        <v>20</v>
      </c>
      <c r="AB35" s="66">
        <f>SUM(T35:Z35)</f>
        <v>30</v>
      </c>
      <c r="AC35" s="127">
        <f>SUM(T35:AA35)</f>
        <v>50</v>
      </c>
    </row>
    <row r="36" spans="1:29" ht="48" customHeight="1">
      <c r="A36" s="177"/>
      <c r="B36" s="179"/>
      <c r="C36" s="179"/>
      <c r="D36" s="63" t="s">
        <v>77</v>
      </c>
      <c r="E36" s="63" t="s">
        <v>5</v>
      </c>
      <c r="F36" s="65" t="s">
        <v>88</v>
      </c>
      <c r="G36" s="65" t="s">
        <v>35</v>
      </c>
      <c r="H36" s="66">
        <v>2</v>
      </c>
      <c r="I36" s="67"/>
      <c r="J36" s="68">
        <v>40</v>
      </c>
      <c r="K36" s="68"/>
      <c r="L36" s="68"/>
      <c r="M36" s="68"/>
      <c r="N36" s="68"/>
      <c r="O36" s="68"/>
      <c r="P36" s="69">
        <f>H36*25-Q36</f>
        <v>10</v>
      </c>
      <c r="Q36" s="83">
        <f>SUM(I36:O36)</f>
        <v>40</v>
      </c>
      <c r="R36" s="66">
        <f>SUM(I36:P36)</f>
        <v>50</v>
      </c>
      <c r="S36" s="82">
        <f>H36</f>
        <v>2</v>
      </c>
      <c r="T36" s="67"/>
      <c r="U36" s="68">
        <v>40</v>
      </c>
      <c r="V36" s="68"/>
      <c r="W36" s="68"/>
      <c r="X36" s="68"/>
      <c r="Y36" s="68"/>
      <c r="Z36" s="68"/>
      <c r="AA36" s="69">
        <f>S36*25-AB36</f>
        <v>10</v>
      </c>
      <c r="AB36" s="66">
        <f>SUM(T36:Z36)</f>
        <v>40</v>
      </c>
      <c r="AC36" s="127">
        <f>SUM(T36:AA36)</f>
        <v>50</v>
      </c>
    </row>
    <row r="37" spans="1:29" ht="43.5" customHeight="1" thickBot="1">
      <c r="A37" s="156"/>
      <c r="B37" s="154"/>
      <c r="C37" s="154"/>
      <c r="D37" s="34" t="s">
        <v>78</v>
      </c>
      <c r="E37" s="34" t="s">
        <v>5</v>
      </c>
      <c r="F37" s="35" t="s">
        <v>88</v>
      </c>
      <c r="G37" s="35" t="s">
        <v>35</v>
      </c>
      <c r="H37" s="36">
        <v>2</v>
      </c>
      <c r="I37" s="37"/>
      <c r="J37" s="38"/>
      <c r="K37" s="38"/>
      <c r="L37" s="38">
        <v>35</v>
      </c>
      <c r="M37" s="38"/>
      <c r="N37" s="38"/>
      <c r="O37" s="38"/>
      <c r="P37" s="39">
        <f t="shared" ref="P37" si="23">H37*25-Q37</f>
        <v>15</v>
      </c>
      <c r="Q37" s="40">
        <f t="shared" ref="Q37" si="24">SUM(I37:O37)</f>
        <v>35</v>
      </c>
      <c r="R37" s="36">
        <f t="shared" ref="R37" si="25">SUM(I37:P37)</f>
        <v>50</v>
      </c>
      <c r="S37" s="41">
        <v>2</v>
      </c>
      <c r="T37" s="37"/>
      <c r="U37" s="38"/>
      <c r="V37" s="38"/>
      <c r="W37" s="38">
        <v>35</v>
      </c>
      <c r="X37" s="38"/>
      <c r="Y37" s="38"/>
      <c r="Z37" s="38"/>
      <c r="AA37" s="39">
        <f t="shared" ref="AA37" si="26">S37*25-AB37</f>
        <v>15</v>
      </c>
      <c r="AB37" s="36">
        <f t="shared" ref="AB37" si="27">SUM(T37:Z37)</f>
        <v>35</v>
      </c>
      <c r="AC37" s="42">
        <f t="shared" ref="AC37" si="28">SUM(T37:AA37)</f>
        <v>50</v>
      </c>
    </row>
    <row r="38" spans="1:29" ht="46.5" customHeight="1">
      <c r="A38" s="166" t="s">
        <v>104</v>
      </c>
      <c r="B38" s="169" t="s">
        <v>126</v>
      </c>
      <c r="C38" s="169" t="s">
        <v>109</v>
      </c>
      <c r="D38" s="134" t="s">
        <v>100</v>
      </c>
      <c r="E38" s="134" t="s">
        <v>5</v>
      </c>
      <c r="F38" s="135" t="s">
        <v>87</v>
      </c>
      <c r="G38" s="135" t="s">
        <v>34</v>
      </c>
      <c r="H38" s="26">
        <v>2</v>
      </c>
      <c r="I38" s="27">
        <v>30</v>
      </c>
      <c r="J38" s="28"/>
      <c r="K38" s="28"/>
      <c r="L38" s="28"/>
      <c r="M38" s="28"/>
      <c r="N38" s="28"/>
      <c r="O38" s="28"/>
      <c r="P38" s="29">
        <f>H38*25-Q38</f>
        <v>20</v>
      </c>
      <c r="Q38" s="128">
        <f>SUM(I38:O38)</f>
        <v>30</v>
      </c>
      <c r="R38" s="95">
        <f>SUM(I38:P38)</f>
        <v>50</v>
      </c>
      <c r="S38" s="32">
        <f>H38</f>
        <v>2</v>
      </c>
      <c r="T38" s="27">
        <v>30</v>
      </c>
      <c r="U38" s="28"/>
      <c r="V38" s="28"/>
      <c r="W38" s="28"/>
      <c r="X38" s="28"/>
      <c r="Y38" s="28"/>
      <c r="Z38" s="28"/>
      <c r="AA38" s="29">
        <f>S38*25-AB38</f>
        <v>20</v>
      </c>
      <c r="AB38" s="26">
        <f>SUM(T38:Z38)</f>
        <v>30</v>
      </c>
      <c r="AC38" s="32">
        <f>SUM(T38:AA38)</f>
        <v>50</v>
      </c>
    </row>
    <row r="39" spans="1:29" ht="49.5" customHeight="1">
      <c r="A39" s="167"/>
      <c r="B39" s="170"/>
      <c r="C39" s="170"/>
      <c r="D39" s="136" t="s">
        <v>90</v>
      </c>
      <c r="E39" s="136" t="s">
        <v>5</v>
      </c>
      <c r="F39" s="137" t="s">
        <v>87</v>
      </c>
      <c r="G39" s="137" t="s">
        <v>34</v>
      </c>
      <c r="H39" s="66">
        <v>2</v>
      </c>
      <c r="I39" s="67">
        <v>30</v>
      </c>
      <c r="J39" s="68"/>
      <c r="K39" s="68"/>
      <c r="L39" s="68"/>
      <c r="M39" s="68"/>
      <c r="N39" s="68"/>
      <c r="O39" s="68"/>
      <c r="P39" s="69">
        <f>H39*25-Q39</f>
        <v>20</v>
      </c>
      <c r="Q39" s="129">
        <f>SUM(I39:O39)</f>
        <v>30</v>
      </c>
      <c r="R39" s="70">
        <f>SUM(I39:P39)</f>
        <v>50</v>
      </c>
      <c r="S39" s="127">
        <f>H39</f>
        <v>2</v>
      </c>
      <c r="T39" s="67">
        <v>30</v>
      </c>
      <c r="U39" s="68"/>
      <c r="V39" s="68"/>
      <c r="W39" s="68"/>
      <c r="X39" s="68"/>
      <c r="Y39" s="68"/>
      <c r="Z39" s="68"/>
      <c r="AA39" s="69">
        <f>S39*25-AB39</f>
        <v>20</v>
      </c>
      <c r="AB39" s="66">
        <f>SUM(T39:Z39)</f>
        <v>30</v>
      </c>
      <c r="AC39" s="127">
        <f>SUM(T39:AA39)</f>
        <v>50</v>
      </c>
    </row>
    <row r="40" spans="1:29" ht="49.5" customHeight="1" thickBot="1">
      <c r="A40" s="168"/>
      <c r="B40" s="171"/>
      <c r="C40" s="171"/>
      <c r="D40" s="138" t="s">
        <v>107</v>
      </c>
      <c r="E40" s="138" t="s">
        <v>5</v>
      </c>
      <c r="F40" s="139" t="s">
        <v>87</v>
      </c>
      <c r="G40" s="139" t="s">
        <v>34</v>
      </c>
      <c r="H40" s="36">
        <v>2</v>
      </c>
      <c r="I40" s="37">
        <v>30</v>
      </c>
      <c r="J40" s="38"/>
      <c r="K40" s="38"/>
      <c r="L40" s="38"/>
      <c r="M40" s="38"/>
      <c r="N40" s="38"/>
      <c r="O40" s="38"/>
      <c r="P40" s="39">
        <f>H40*25-Q40</f>
        <v>20</v>
      </c>
      <c r="Q40" s="130">
        <f>SUM(I40:O40)</f>
        <v>30</v>
      </c>
      <c r="R40" s="61">
        <f>SUM(I40:P40)</f>
        <v>50</v>
      </c>
      <c r="S40" s="42">
        <f>H40</f>
        <v>2</v>
      </c>
      <c r="T40" s="37">
        <v>30</v>
      </c>
      <c r="U40" s="38"/>
      <c r="V40" s="38"/>
      <c r="W40" s="38"/>
      <c r="X40" s="38"/>
      <c r="Y40" s="38"/>
      <c r="Z40" s="38"/>
      <c r="AA40" s="39">
        <f>S40*25-AB40</f>
        <v>20</v>
      </c>
      <c r="AB40" s="36">
        <f>SUM(T40:Z40)</f>
        <v>30</v>
      </c>
      <c r="AC40" s="42">
        <f>SUM(T40:AA40)</f>
        <v>50</v>
      </c>
    </row>
    <row r="41" spans="1:29" ht="37.5" customHeight="1" thickBot="1">
      <c r="A41" s="131"/>
      <c r="B41" s="131"/>
      <c r="C41" s="131"/>
      <c r="D41" s="131"/>
      <c r="E41" s="131"/>
      <c r="F41" s="131"/>
      <c r="G41" s="132" t="s">
        <v>19</v>
      </c>
      <c r="H41" s="99">
        <f t="shared" ref="H41:AC41" si="29">H5+H16+H26</f>
        <v>90</v>
      </c>
      <c r="I41" s="99">
        <f t="shared" si="29"/>
        <v>180</v>
      </c>
      <c r="J41" s="99">
        <f t="shared" si="29"/>
        <v>70</v>
      </c>
      <c r="K41" s="99">
        <f t="shared" si="29"/>
        <v>110</v>
      </c>
      <c r="L41" s="99">
        <f t="shared" si="29"/>
        <v>645</v>
      </c>
      <c r="M41" s="99">
        <f t="shared" si="29"/>
        <v>70</v>
      </c>
      <c r="N41" s="99">
        <f t="shared" si="29"/>
        <v>50</v>
      </c>
      <c r="O41" s="99">
        <f t="shared" si="29"/>
        <v>0</v>
      </c>
      <c r="P41" s="99">
        <f t="shared" si="29"/>
        <v>1125</v>
      </c>
      <c r="Q41" s="99">
        <f t="shared" si="29"/>
        <v>1125</v>
      </c>
      <c r="R41" s="99">
        <f t="shared" si="29"/>
        <v>2250</v>
      </c>
      <c r="S41" s="99">
        <f t="shared" si="29"/>
        <v>90</v>
      </c>
      <c r="T41" s="99">
        <f t="shared" si="29"/>
        <v>180</v>
      </c>
      <c r="U41" s="99">
        <f t="shared" si="29"/>
        <v>70</v>
      </c>
      <c r="V41" s="99">
        <f t="shared" si="29"/>
        <v>110</v>
      </c>
      <c r="W41" s="99">
        <f t="shared" si="29"/>
        <v>645</v>
      </c>
      <c r="X41" s="99">
        <f t="shared" si="29"/>
        <v>70</v>
      </c>
      <c r="Y41" s="99">
        <f t="shared" si="29"/>
        <v>50</v>
      </c>
      <c r="Z41" s="99">
        <f t="shared" si="29"/>
        <v>0</v>
      </c>
      <c r="AA41" s="99">
        <f t="shared" si="29"/>
        <v>1125</v>
      </c>
      <c r="AB41" s="99">
        <f t="shared" si="29"/>
        <v>1125</v>
      </c>
      <c r="AC41" s="99">
        <f t="shared" si="29"/>
        <v>2250</v>
      </c>
    </row>
    <row r="42" spans="1:29" ht="99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63.75" customHeight="1">
      <c r="A43" s="145" t="s">
        <v>46</v>
      </c>
      <c r="B43" s="146"/>
      <c r="C43" s="1"/>
      <c r="D43" s="1"/>
      <c r="E43" s="1"/>
      <c r="F43" s="1"/>
    </row>
    <row r="44" spans="1:29" ht="45.6" customHeight="1">
      <c r="A44" s="140"/>
      <c r="B44" s="133" t="s">
        <v>125</v>
      </c>
      <c r="C44" s="1"/>
      <c r="D44" s="1"/>
      <c r="E44" s="1"/>
      <c r="F44" s="1"/>
    </row>
    <row r="45" spans="1:29" ht="31.8" customHeight="1">
      <c r="A45" s="4" t="s">
        <v>16</v>
      </c>
      <c r="B45" s="5" t="s">
        <v>47</v>
      </c>
    </row>
    <row r="46" spans="1:29" ht="24" customHeight="1">
      <c r="A46" s="5" t="s">
        <v>5</v>
      </c>
      <c r="B46" s="5" t="s">
        <v>48</v>
      </c>
    </row>
    <row r="47" spans="1:29" ht="27.75" customHeight="1">
      <c r="A47" s="5" t="s">
        <v>4</v>
      </c>
      <c r="B47" s="5" t="s">
        <v>49</v>
      </c>
    </row>
    <row r="48" spans="1:29" ht="15.6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</sheetData>
  <autoFilter ref="A4:AC41"/>
  <mergeCells count="40">
    <mergeCell ref="C7:C8"/>
    <mergeCell ref="B7:B8"/>
    <mergeCell ref="A7:A8"/>
    <mergeCell ref="A10:A11"/>
    <mergeCell ref="B10:B11"/>
    <mergeCell ref="C10:C11"/>
    <mergeCell ref="A18:A19"/>
    <mergeCell ref="B18:B19"/>
    <mergeCell ref="C18:C19"/>
    <mergeCell ref="A12:A14"/>
    <mergeCell ref="B12:B14"/>
    <mergeCell ref="C12:C14"/>
    <mergeCell ref="A38:A40"/>
    <mergeCell ref="B38:B40"/>
    <mergeCell ref="C38:C40"/>
    <mergeCell ref="B20:B21"/>
    <mergeCell ref="A20:A21"/>
    <mergeCell ref="C20:C21"/>
    <mergeCell ref="A33:A37"/>
    <mergeCell ref="B33:B37"/>
    <mergeCell ref="C33:C37"/>
    <mergeCell ref="A29:A30"/>
    <mergeCell ref="B29:B30"/>
    <mergeCell ref="C29:C30"/>
    <mergeCell ref="A1:G1"/>
    <mergeCell ref="S3:AC3"/>
    <mergeCell ref="A5:G5"/>
    <mergeCell ref="A43:B43"/>
    <mergeCell ref="H3:R3"/>
    <mergeCell ref="A16:G16"/>
    <mergeCell ref="A26:G26"/>
    <mergeCell ref="C24:C25"/>
    <mergeCell ref="B24:B25"/>
    <mergeCell ref="A24:A25"/>
    <mergeCell ref="A31:A32"/>
    <mergeCell ref="B31:B32"/>
    <mergeCell ref="C31:C32"/>
    <mergeCell ref="A27:A28"/>
    <mergeCell ref="B27:B28"/>
    <mergeCell ref="C27:C28"/>
  </mergeCells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2020-12-10T08:16:49Z</cp:lastPrinted>
  <dcterms:created xsi:type="dcterms:W3CDTF">2017-11-27T15:15:16Z</dcterms:created>
  <dcterms:modified xsi:type="dcterms:W3CDTF">2025-05-14T11:05:50Z</dcterms:modified>
</cp:coreProperties>
</file>