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6" activeTab="0"/>
  </bookViews>
  <sheets>
    <sheet name="Plan studiów" sheetId="1" r:id="rId1"/>
  </sheets>
  <definedNames>
    <definedName name="_xlnm._FilterDatabase" localSheetId="0" hidden="1">'Plan studiów'!$A$5:$F$96</definedName>
    <definedName name="_xlnm.Print_Area" localSheetId="0">'Plan studiów'!$A$1:$AE$109</definedName>
  </definedNames>
  <calcPr fullCalcOnLoad="1"/>
</workbook>
</file>

<file path=xl/sharedStrings.xml><?xml version="1.0" encoding="utf-8"?>
<sst xmlns="http://schemas.openxmlformats.org/spreadsheetml/2006/main" count="435" uniqueCount="172">
  <si>
    <t>Numer i nazwa modułu</t>
  </si>
  <si>
    <t>Elementy modułu</t>
  </si>
  <si>
    <t>Opisy modułów są sformułowane na podstawie efektów uzyskanych dzięki zdobytej wiedzy i praktycznym  ćwiczeniom realizowanym w trakcie zajęć przez studentów.</t>
  </si>
  <si>
    <t>Opis modułu</t>
  </si>
  <si>
    <t>Semestr 1</t>
  </si>
  <si>
    <t>Semestr 2</t>
  </si>
  <si>
    <t>Semestr 3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</si>
  <si>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</si>
  <si>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</si>
  <si>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</si>
  <si>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</si>
  <si>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</si>
  <si>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</si>
  <si>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</si>
  <si>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</si>
  <si>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</si>
  <si>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inne</t>
  </si>
  <si>
    <t>Semestr 4</t>
  </si>
  <si>
    <t>E</t>
  </si>
  <si>
    <t>egzamin</t>
  </si>
  <si>
    <t>Z/O</t>
  </si>
  <si>
    <t>zaliczenie na ocenę</t>
  </si>
  <si>
    <t xml:space="preserve"> </t>
  </si>
  <si>
    <t>Po module student posiada temat, cel, tezę/hipotezy i plan pracy magisterskiej.</t>
  </si>
  <si>
    <t>Student jest w stanie opracować diagnozę społeczną, która jest niezbędnym elementem poprawnie zaplanowanego procesu wprowadzania zmian.</t>
  </si>
  <si>
    <t>forma zaliczenia</t>
  </si>
  <si>
    <t>Po module student posluguje się metodami badań ewaluacyjnych.</t>
  </si>
  <si>
    <t>Praktyka zawodowa</t>
  </si>
  <si>
    <t>M3.Kompetencje socjologiczne cz. 1</t>
  </si>
  <si>
    <t>M4. Metodologia i metodyka cz. 1</t>
  </si>
  <si>
    <t>M5. Trendy kulturowe i cywilizacyjne</t>
  </si>
  <si>
    <t>M7. Język obcy nowożytny cz.2</t>
  </si>
  <si>
    <t>M8. Kompetencje socjologiczne cz. 2</t>
  </si>
  <si>
    <t>Wymiar godzin z udziałem nauczyciela</t>
  </si>
  <si>
    <t>Wymiar godzin przedmiotu razem</t>
  </si>
  <si>
    <t>Samokrztałcenie</t>
  </si>
  <si>
    <t>E-learning</t>
  </si>
  <si>
    <t>Socjologia miasta i wsi - ćwiczenia</t>
  </si>
  <si>
    <t>Wstęp do informatycznej analizy danych statystycznych - ćwiczenia</t>
  </si>
  <si>
    <t>Socjologia nowych patologii społecznych - ćwiczenia</t>
  </si>
  <si>
    <t>Tożsamość indywidualna i zbiorowa - ćwiczenia</t>
  </si>
  <si>
    <t>Socjologia organizacji - ćwiczenia</t>
  </si>
  <si>
    <t>Metody i techniki badań jakościowych - ćwiczenia</t>
  </si>
  <si>
    <t>Badania ilościowe i analiza statystyczna - ćwiczenia</t>
  </si>
  <si>
    <t>Metodyka projektu podmiotowego - ćwiczenia</t>
  </si>
  <si>
    <t>Metody badań ewaluacyjnych - ćwiczenia</t>
  </si>
  <si>
    <t>Podstawy diagnozy społecznej i zarządzania społecznościami - ćwiczenia</t>
  </si>
  <si>
    <t>Społeczeństwo informacyjne - ćwiczenia</t>
  </si>
  <si>
    <t>Międzykulturowe uwarunkowania biznesu - warsztat</t>
  </si>
  <si>
    <t>Metodologia nauk społecznych - projekt</t>
  </si>
  <si>
    <t>Z</t>
  </si>
  <si>
    <t>Budowanie zespołu i podział ról - warsztat</t>
  </si>
  <si>
    <t>M2. Myśl społeczna</t>
  </si>
  <si>
    <t>Historia myśli społecznej - wykład</t>
  </si>
  <si>
    <t>Społeczeństwo informacyjne - wykład</t>
  </si>
  <si>
    <t>Socjologia miasta i wsi - wykład</t>
  </si>
  <si>
    <t>Socjologia organizacji - wykład</t>
  </si>
  <si>
    <t>Po module student potrafi analizować problemy społeczne związane z przemianami dokonującymi się w skali makro (miasto, wieś) i mikro (jednostka, rodzina)). Moduł wprowadza do zagadnień związanych z socjologią organizacji oraz z informatyczną analizą danych statystycznych.</t>
  </si>
  <si>
    <t>Wstęp do informatycznej analizy danych statystycznych - wykład</t>
  </si>
  <si>
    <t>Moduł rozwija studenta w zakresie metod stosowanych w naukach społecznych podczas formułowania twierdzeń i teorii naukowych, a także procedur badawczych.</t>
  </si>
  <si>
    <t>Metodologia nauk społecznych - wykład</t>
  </si>
  <si>
    <t>Globalne procesy społeczne - wykład</t>
  </si>
  <si>
    <t>Globalne procesy społeczne - projekt</t>
  </si>
  <si>
    <t>Zróżnicowanie społeczne - wykład</t>
  </si>
  <si>
    <t>Zróżnicowanie społeczne - projekt</t>
  </si>
  <si>
    <t>Moduł umożliwa kształtowanie umiejętności zarządzania kompetencjami.</t>
  </si>
  <si>
    <t>Po ukończeniu modułu student posiada wiedzę na temat procesów społecznych i kulturowych w wymiarze lokalnym i globalnym.</t>
  </si>
  <si>
    <t>Moduł rozwija umiejętności językowe studenta.</t>
  </si>
  <si>
    <t>Socjologia nowych patologii społecznych - wykład</t>
  </si>
  <si>
    <t>Tożsamość indywidualna i zbiorowa - wykład</t>
  </si>
  <si>
    <t>M9. Metodologia i metodyka cz. 2</t>
  </si>
  <si>
    <t>Badania ilościowe i analiza statystyczna - wykład</t>
  </si>
  <si>
    <t>Metody i techniki badań jakościowych - wykład</t>
  </si>
  <si>
    <t>M10. Technologia kreatywności cz.2.</t>
  </si>
  <si>
    <t>Moduł rozwija umiejetność skutecznego podejmowania decyzji.</t>
  </si>
  <si>
    <t>Po module student potrafi analizować przemiany dokonujące się w skali makro (miasto, wieś) i mikro (jednostka, rodzina)).</t>
  </si>
  <si>
    <t>M13. Metodologia i metodyka cz. 3</t>
  </si>
  <si>
    <t>Metodyka projektu podmiotowego - wykład</t>
  </si>
  <si>
    <t>Metody badań ewaluacyjnych - wykład</t>
  </si>
  <si>
    <t>Podstawy diagnozy społecznej i zarządzania społecznościami - wykład</t>
  </si>
  <si>
    <t>M17. Świadome budowanie zespołów i kształtowanie relacji międzyludzkich</t>
  </si>
  <si>
    <t>Budowanie zespołu i podział ról - wykład</t>
  </si>
  <si>
    <t>Międzykulturowe uwarunkowania biznesu - wykład</t>
  </si>
  <si>
    <t>Dyscyplina naukowa</t>
  </si>
  <si>
    <t>S</t>
  </si>
  <si>
    <t>dyscyplina naukowa: nauki socjologiczne</t>
  </si>
  <si>
    <t>K</t>
  </si>
  <si>
    <t>dyscyplina naukowa: nauki o komunikacji społecznej i mediach</t>
  </si>
  <si>
    <t>zaliczenie bez oceny</t>
  </si>
  <si>
    <t>M1. Język obcy nowożytny cz. 1</t>
  </si>
  <si>
    <t>Moduł rozwija wiedzę studenta z zakresu elementów filozofii i historii myśli społecznej.</t>
  </si>
  <si>
    <t>O</t>
  </si>
  <si>
    <t>przedmiot ogólnouczelniany</t>
  </si>
  <si>
    <t>Ogólnouczelniany/Do wyboru/Humanistyczny</t>
  </si>
  <si>
    <t>Kierunkowy</t>
  </si>
  <si>
    <t>Kierunkowy/Praktyczny</t>
  </si>
  <si>
    <t>Radzaj przedmiotu (Ogólnouczelniany, kierunkowy, do wyboru, praktyczny)</t>
  </si>
  <si>
    <t>Ogólnouczelniany/Praktyczny</t>
  </si>
  <si>
    <t>Do wyboru</t>
  </si>
  <si>
    <t>Do wyboru/Praktyczny</t>
  </si>
  <si>
    <t>Kierunkowy/Do wyboru</t>
  </si>
  <si>
    <t>Praktyczny</t>
  </si>
  <si>
    <t>Moduł rozwija studenta w zakresie techniki komputerowej, analizy danych oraz ich ewaluacji.</t>
  </si>
  <si>
    <t>Seminarium i przygotowanie pracy dyplomowej cz. 1</t>
  </si>
  <si>
    <t>M16. Przygotowanie pracy dyplomowej i praktyka zawodowa cz.2</t>
  </si>
  <si>
    <t>M12. Przygotowanie pracy dyplomowej cz. 1</t>
  </si>
  <si>
    <t>Po skończonym module student ma odbytą praktykę zawodową i napisaną pracę dyplomową, którą potrafi zaprezentować w formie ustnej i pisemnej.</t>
  </si>
  <si>
    <t>Seminarium i przygotowanie pracy dyplomowej cz.2</t>
  </si>
  <si>
    <t>Moduł zapewnia wiedzę i praktyczne umiejętności związane z budowaniem relacji na płaszczyźnie biznesowej (B2B, B2C) oraz wewnątrzorganizacyjnej z uwzględnieniem aspektu wielokulturowości.</t>
  </si>
  <si>
    <t>Język obcy cz. 1 - laboratorium</t>
  </si>
  <si>
    <t>Język obcy cz. 2 - laboratorium</t>
  </si>
  <si>
    <t>Analiza danych sondażowych i statystycznych - projekt</t>
  </si>
  <si>
    <t>Profesjonalne prezentacje i wystąpienia publiczne - warsztat</t>
  </si>
  <si>
    <t>Design thinking i Service design  - ćwiczenia</t>
  </si>
  <si>
    <t>M6. Technologia kreatywności cz.1</t>
  </si>
  <si>
    <t xml:space="preserve">M14. Diagnoza społeczna </t>
  </si>
  <si>
    <t>Teoria i praktyka coachingu - wykład</t>
  </si>
  <si>
    <t>Teoria i praktyka coachingu - ćwiczenia</t>
  </si>
  <si>
    <t>Umiejętności i kompetencje coachingowe  - wykład</t>
  </si>
  <si>
    <t>Umiejętności i kompetencje coachingowe - warsztat</t>
  </si>
  <si>
    <t>Psychologia komunikacji - ćwiczenia</t>
  </si>
  <si>
    <t>Etyka w coachingu - wykład</t>
  </si>
  <si>
    <t>Psychologia zmiany w życiu i biznesie - ćwiczenia</t>
  </si>
  <si>
    <t>Techniki coachingowe w pracy menedżera - projekt</t>
  </si>
  <si>
    <t>Studia stacjonarne</t>
  </si>
  <si>
    <t>Studia niestacjonarne</t>
  </si>
  <si>
    <r>
      <t>Sylwetka absolwenta:</t>
    </r>
    <r>
      <rPr>
        <sz val="10"/>
        <color indexed="8"/>
        <rFont val="Century Gothic"/>
        <family val="2"/>
      </rPr>
      <t xml:space="preserve">
Osoba, która w życiu zawodowym potrafi sprawnie i kreatywnie wykorzystywać wiedzę o  zjawiskach i procesach społecznych, jest w stanie samodzielnie i zespołowo realizować zadania społeczne, oraz projektować i realizować programy służące rozwiązywaniu bieżących problemów społecznych.</t>
    </r>
  </si>
  <si>
    <t>Decision making (Podejmowanie decyzji) w języku angielskim - warsztat</t>
  </si>
  <si>
    <t>Competence management methodology (Metodyka zarządzania kompetencjami) w j. angielskim - ćwiczenia</t>
  </si>
  <si>
    <t>Struktura sesji coachingu indywidualnego i grupowego - warsztat</t>
  </si>
  <si>
    <t>Proces coachingu indywidualnego i zespołowego - wykład</t>
  </si>
  <si>
    <t>Proces coachingu indywidualnego i zespołowego - ćwiczenia</t>
  </si>
  <si>
    <t>Zarządzanie konfliktem w zespole w oparciu o strategie i techniki negocjacyjne oraz procedury mediacyjne - ćwiczenia</t>
  </si>
  <si>
    <t>Superwizja i rozwój coacha - warsztat</t>
  </si>
  <si>
    <t>Public relations  - wykład</t>
  </si>
  <si>
    <t>Public relations  - ćwiczenia</t>
  </si>
  <si>
    <t>Kapitał społeczny, kapitał ludzki a przedsiębiorczość społeczna - wykład</t>
  </si>
  <si>
    <t>Kapitał społeczny, kapitał ludzki a przedsiębiorczość społeczna - ćwiczenia</t>
  </si>
  <si>
    <t>Załącznik nr 3 do Programu studiów - Plan studiów dla kierunku Socjologia II st. (nabór 2022/2023)</t>
  </si>
  <si>
    <t>M11. S1. Coaching w modelu podmiotowym cz. 1</t>
  </si>
  <si>
    <t>M15. S1. Coaching w modelu podmiotowym cz. 2</t>
  </si>
  <si>
    <t>M11. S2. Projekty społeczne i ich wizerunek cz.1</t>
  </si>
  <si>
    <t>M15. S2. Projekty społeczne i ich wizerunek cz. 2</t>
  </si>
  <si>
    <t>Coaching grupowy - wykład</t>
  </si>
  <si>
    <t>Coaching grupowy - ćwiczenia</t>
  </si>
  <si>
    <t>Metody i techniki w coachingu - wykład</t>
  </si>
  <si>
    <t>Metody i techniki w coachingu - ćwiczenia</t>
  </si>
  <si>
    <t>Modele i narzędzia w coachingu (model 5 dysfunkcji zespołowych Lencioniego)  - wykład</t>
  </si>
  <si>
    <t>Modele i narzędzia w coachingu (model 5 dysfunkcji zespołowych Lencioniego)  - ćwiczenia</t>
  </si>
  <si>
    <t>Inteligencja emocjonalna - wykład</t>
  </si>
  <si>
    <t>Inteligencja emocjonalna - ćwiczenia</t>
  </si>
  <si>
    <t>Student po odbytym module zna zagadnienia w zakresie zarządzania konfliktem w zespole w oparciu o strategie i techniki negocjacyjne oraz procedury mediacyjne, a także posiada wiedzę i umiejętności z zakresu technik coachingowych stosowanych w pracy menedżera.</t>
  </si>
  <si>
    <t>Moduł kształtuje i rozwija wiedzę oraz umiejętności projektowania i prowadzenia działań o charakterze społecznie użytecznym.</t>
  </si>
  <si>
    <t>Innowacje społeczne - warsztat</t>
  </si>
  <si>
    <t>Ekonomia i przedsiębiorczość społeczna - wykład</t>
  </si>
  <si>
    <t>Ekonomia i przedsiębiorczość społeczna  - ćwiczenia</t>
  </si>
  <si>
    <t>Diagnoza potrzeb lokalnych i badania społeczne - wykład</t>
  </si>
  <si>
    <t>Diagnoza potrzeb lokalnych i badania społeczne - warsztat</t>
  </si>
  <si>
    <t>Badania trendów społecznych - wykład</t>
  </si>
  <si>
    <t>Badania trendów społecznych - ćwiczenia</t>
  </si>
  <si>
    <t xml:space="preserve">Moduł kształtuje i rozwija wiedzę oraz umiejętności z zakresu zarządzania projektem społecznym, współpracy międzysektorowej
oraz marketingu projektów społecznych.
</t>
  </si>
  <si>
    <t>Zarządzanie projektem społecznym - wykład</t>
  </si>
  <si>
    <t>Zarządzanie projektem społecznym - ćwiczenia</t>
  </si>
  <si>
    <t>Marketing projektów społecznych i projektowanie kampanii - wykład</t>
  </si>
  <si>
    <t>Marketing projektów społecznych i projektowanie kampanii  - ćwiczenia</t>
  </si>
  <si>
    <t>Lider zmian społecznych - wykład</t>
  </si>
  <si>
    <t>Lider zmian społecznych - projekt</t>
  </si>
  <si>
    <t>Metodologia przygotowania projektu i zasady przyznawania dotacji ze środków publicznych – wykład</t>
  </si>
  <si>
    <t>Metodologia przygotowania projektu i zasady przyznawania dotacji ze środków publicznych – projekt</t>
  </si>
  <si>
    <t>Współpraca międzysektorowa i partnerstwa projektowe - ćwiczenia</t>
  </si>
  <si>
    <t>Partycypacja społeczna - wykład</t>
  </si>
  <si>
    <t>Moduł pozwala nabyć kompetencje niezbędne w budowaniu efektywnych zespołów oraz ukierunkowywaniu grupy na osiąganie celów. Student zdobywa wiedzę z zakresu różnych metod rozwoju osobistego oraz umiejętność budowania relacji z innymi i współpracy opartej na skutecznej komunikacji.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</si>
</sst>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9"/>
      <color theme="1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1" borderId="0" applyNumberFormat="0" applyBorder="0" applyAlignment="0" applyProtection="0"/>
    <xf numFmtId="0" fontId="53" fillId="18" borderId="0" applyNumberFormat="0" applyBorder="0" applyAlignment="0" applyProtection="0"/>
    <xf numFmtId="0" fontId="53" fillId="23" borderId="0" applyNumberFormat="0" applyBorder="0" applyAlignment="0" applyProtection="0"/>
    <xf numFmtId="0" fontId="53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27" borderId="0" applyNumberFormat="0" applyBorder="0" applyAlignment="0" applyProtection="0"/>
    <xf numFmtId="0" fontId="5" fillId="3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54" fillId="33" borderId="3" applyNumberFormat="0" applyAlignment="0" applyProtection="0"/>
    <xf numFmtId="0" fontId="55" fillId="34" borderId="4" applyNumberFormat="0" applyAlignment="0" applyProtection="0"/>
    <xf numFmtId="0" fontId="56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57" fillId="0" borderId="8" applyNumberFormat="0" applyFill="0" applyAlignment="0" applyProtection="0"/>
    <xf numFmtId="0" fontId="58" fillId="36" borderId="9" applyNumberFormat="0" applyAlignment="0" applyProtection="0"/>
    <xf numFmtId="0" fontId="14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62" fillId="37" borderId="0" applyNumberFormat="0" applyBorder="0" applyAlignment="0" applyProtection="0"/>
    <xf numFmtId="0" fontId="0" fillId="38" borderId="14" applyNumberFormat="0" applyFont="0" applyAlignment="0" applyProtection="0"/>
    <xf numFmtId="0" fontId="63" fillId="34" borderId="3" applyNumberFormat="0" applyAlignment="0" applyProtection="0"/>
    <xf numFmtId="0" fontId="23" fillId="0" borderId="0" applyNumberFormat="0" applyFill="0" applyBorder="0" applyAlignment="0" applyProtection="0"/>
    <xf numFmtId="0" fontId="16" fillId="31" borderId="15" applyNumberFormat="0" applyAlignment="0" applyProtection="0"/>
    <xf numFmtId="9" fontId="0" fillId="0" borderId="0" applyFont="0" applyFill="0" applyBorder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0" fillId="3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0" fillId="4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42" borderId="2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left" vertical="center" wrapText="1"/>
    </xf>
    <xf numFmtId="0" fontId="19" fillId="41" borderId="2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/>
    </xf>
    <xf numFmtId="0" fontId="27" fillId="0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42" borderId="29" xfId="0" applyFont="1" applyFill="1" applyBorder="1" applyAlignment="1">
      <alignment horizontal="center" vertical="center" wrapText="1"/>
    </xf>
    <xf numFmtId="0" fontId="27" fillId="42" borderId="23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0" fillId="42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0" fillId="42" borderId="3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41" borderId="28" xfId="0" applyFont="1" applyFill="1" applyBorder="1" applyAlignment="1">
      <alignment horizontal="center" vertical="center" wrapText="1"/>
    </xf>
    <xf numFmtId="0" fontId="19" fillId="43" borderId="27" xfId="0" applyFont="1" applyFill="1" applyBorder="1" applyAlignment="1">
      <alignment horizontal="center" vertical="center" wrapText="1"/>
    </xf>
    <xf numFmtId="0" fontId="18" fillId="41" borderId="2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 vertical="center" wrapText="1"/>
    </xf>
    <xf numFmtId="0" fontId="20" fillId="42" borderId="37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20" fillId="44" borderId="28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 wrapText="1"/>
    </xf>
    <xf numFmtId="0" fontId="20" fillId="44" borderId="56" xfId="0" applyFont="1" applyFill="1" applyBorder="1" applyAlignment="1">
      <alignment horizontal="center" vertical="center" wrapText="1"/>
    </xf>
    <xf numFmtId="0" fontId="20" fillId="44" borderId="24" xfId="0" applyFont="1" applyFill="1" applyBorder="1" applyAlignment="1">
      <alignment horizontal="center" vertical="center" wrapText="1"/>
    </xf>
    <xf numFmtId="0" fontId="20" fillId="44" borderId="38" xfId="0" applyFont="1" applyFill="1" applyBorder="1" applyAlignment="1">
      <alignment horizontal="center" vertical="center" wrapText="1"/>
    </xf>
    <xf numFmtId="0" fontId="20" fillId="44" borderId="57" xfId="0" applyFont="1" applyFill="1" applyBorder="1" applyAlignment="1">
      <alignment horizontal="center" vertical="center" wrapText="1"/>
    </xf>
    <xf numFmtId="0" fontId="20" fillId="44" borderId="33" xfId="0" applyFont="1" applyFill="1" applyBorder="1" applyAlignment="1">
      <alignment horizontal="center" vertical="center" wrapText="1"/>
    </xf>
    <xf numFmtId="0" fontId="20" fillId="44" borderId="58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20" fillId="44" borderId="25" xfId="0" applyFont="1" applyFill="1" applyBorder="1" applyAlignment="1">
      <alignment horizontal="center" vertical="center" wrapText="1"/>
    </xf>
    <xf numFmtId="0" fontId="20" fillId="44" borderId="59" xfId="0" applyFont="1" applyFill="1" applyBorder="1" applyAlignment="1">
      <alignment horizontal="center" vertical="center" wrapText="1"/>
    </xf>
    <xf numFmtId="0" fontId="20" fillId="44" borderId="28" xfId="0" applyFont="1" applyFill="1" applyBorder="1" applyAlignment="1">
      <alignment horizontal="center" vertical="center" wrapText="1"/>
    </xf>
    <xf numFmtId="0" fontId="20" fillId="44" borderId="28" xfId="0" applyFont="1" applyFill="1" applyBorder="1" applyAlignment="1">
      <alignment horizontal="center" vertical="center"/>
    </xf>
    <xf numFmtId="0" fontId="20" fillId="44" borderId="58" xfId="0" applyFont="1" applyFill="1" applyBorder="1" applyAlignment="1">
      <alignment horizontal="center" vertical="center"/>
    </xf>
    <xf numFmtId="0" fontId="20" fillId="44" borderId="38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 wrapText="1"/>
    </xf>
    <xf numFmtId="0" fontId="20" fillId="44" borderId="56" xfId="0" applyFont="1" applyFill="1" applyBorder="1" applyAlignment="1">
      <alignment horizontal="center" vertical="center" wrapText="1"/>
    </xf>
    <xf numFmtId="0" fontId="20" fillId="44" borderId="57" xfId="0" applyFont="1" applyFill="1" applyBorder="1" applyAlignment="1">
      <alignment horizontal="center" vertical="center" wrapText="1"/>
    </xf>
    <xf numFmtId="0" fontId="20" fillId="44" borderId="58" xfId="0" applyFont="1" applyFill="1" applyBorder="1" applyAlignment="1">
      <alignment horizontal="center" vertical="center" wrapText="1"/>
    </xf>
    <xf numFmtId="0" fontId="20" fillId="44" borderId="23" xfId="0" applyFont="1" applyFill="1" applyBorder="1" applyAlignment="1">
      <alignment horizontal="center" vertical="center" wrapText="1"/>
    </xf>
    <xf numFmtId="0" fontId="18" fillId="44" borderId="29" xfId="0" applyFont="1" applyFill="1" applyBorder="1" applyAlignment="1">
      <alignment horizontal="center" vertical="center" wrapText="1"/>
    </xf>
    <xf numFmtId="0" fontId="18" fillId="44" borderId="56" xfId="0" applyFont="1" applyFill="1" applyBorder="1" applyAlignment="1">
      <alignment horizontal="center" vertical="center" wrapText="1"/>
    </xf>
    <xf numFmtId="0" fontId="18" fillId="44" borderId="28" xfId="0" applyFont="1" applyFill="1" applyBorder="1" applyAlignment="1">
      <alignment horizontal="center" vertical="center" wrapText="1"/>
    </xf>
    <xf numFmtId="0" fontId="18" fillId="44" borderId="38" xfId="0" applyFont="1" applyFill="1" applyBorder="1" applyAlignment="1">
      <alignment horizontal="center" vertical="center" wrapText="1"/>
    </xf>
    <xf numFmtId="0" fontId="18" fillId="44" borderId="57" xfId="0" applyFont="1" applyFill="1" applyBorder="1" applyAlignment="1">
      <alignment horizontal="center" vertical="center" wrapText="1"/>
    </xf>
    <xf numFmtId="0" fontId="18" fillId="44" borderId="58" xfId="0" applyFont="1" applyFill="1" applyBorder="1" applyAlignment="1">
      <alignment horizontal="center" vertical="center" wrapText="1"/>
    </xf>
    <xf numFmtId="0" fontId="18" fillId="44" borderId="28" xfId="0" applyFont="1" applyFill="1" applyBorder="1" applyAlignment="1">
      <alignment horizontal="center" vertical="center"/>
    </xf>
    <xf numFmtId="0" fontId="18" fillId="44" borderId="57" xfId="0" applyFont="1" applyFill="1" applyBorder="1" applyAlignment="1">
      <alignment horizontal="center" vertical="center"/>
    </xf>
    <xf numFmtId="0" fontId="20" fillId="44" borderId="24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20" fillId="44" borderId="33" xfId="0" applyFont="1" applyFill="1" applyBorder="1" applyAlignment="1">
      <alignment horizontal="center" vertical="center" wrapText="1"/>
    </xf>
    <xf numFmtId="0" fontId="20" fillId="44" borderId="23" xfId="0" applyFont="1" applyFill="1" applyBorder="1" applyAlignment="1">
      <alignment horizontal="center" vertical="center" wrapText="1"/>
    </xf>
    <xf numFmtId="0" fontId="20" fillId="44" borderId="61" xfId="0" applyFont="1" applyFill="1" applyBorder="1" applyAlignment="1">
      <alignment horizontal="center" vertical="center" wrapText="1"/>
    </xf>
    <xf numFmtId="0" fontId="20" fillId="44" borderId="4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44" borderId="55" xfId="0" applyFont="1" applyFill="1" applyBorder="1" applyAlignment="1">
      <alignment horizontal="center" vertical="center" wrapText="1"/>
    </xf>
    <xf numFmtId="0" fontId="20" fillId="44" borderId="20" xfId="0" applyFont="1" applyFill="1" applyBorder="1" applyAlignment="1">
      <alignment horizontal="center" vertical="center" wrapText="1"/>
    </xf>
    <xf numFmtId="0" fontId="26" fillId="45" borderId="27" xfId="0" applyFont="1" applyFill="1" applyBorder="1" applyAlignment="1">
      <alignment horizontal="center" vertical="center" wrapText="1"/>
    </xf>
    <xf numFmtId="0" fontId="26" fillId="45" borderId="27" xfId="0" applyFont="1" applyFill="1" applyBorder="1" applyAlignment="1">
      <alignment horizontal="center" vertical="center" wrapText="1"/>
    </xf>
    <xf numFmtId="0" fontId="26" fillId="45" borderId="62" xfId="0" applyFont="1" applyFill="1" applyBorder="1" applyAlignment="1">
      <alignment horizontal="center" vertical="center" wrapText="1"/>
    </xf>
    <xf numFmtId="0" fontId="26" fillId="45" borderId="63" xfId="0" applyFont="1" applyFill="1" applyBorder="1" applyAlignment="1">
      <alignment horizontal="center" vertical="center" wrapText="1"/>
    </xf>
    <xf numFmtId="0" fontId="26" fillId="45" borderId="64" xfId="0" applyFont="1" applyFill="1" applyBorder="1" applyAlignment="1">
      <alignment horizontal="center" vertical="center" wrapText="1"/>
    </xf>
    <xf numFmtId="0" fontId="26" fillId="45" borderId="65" xfId="0" applyFont="1" applyFill="1" applyBorder="1" applyAlignment="1">
      <alignment horizontal="center" vertical="center" wrapText="1"/>
    </xf>
    <xf numFmtId="0" fontId="26" fillId="45" borderId="66" xfId="0" applyFont="1" applyFill="1" applyBorder="1" applyAlignment="1">
      <alignment horizontal="center" vertical="center" wrapText="1"/>
    </xf>
    <xf numFmtId="0" fontId="26" fillId="45" borderId="67" xfId="0" applyFont="1" applyFill="1" applyBorder="1" applyAlignment="1">
      <alignment horizontal="center" vertical="center" wrapText="1"/>
    </xf>
    <xf numFmtId="0" fontId="26" fillId="45" borderId="68" xfId="0" applyFont="1" applyFill="1" applyBorder="1" applyAlignment="1">
      <alignment horizontal="center" vertical="center" wrapText="1"/>
    </xf>
    <xf numFmtId="0" fontId="26" fillId="45" borderId="69" xfId="0" applyFont="1" applyFill="1" applyBorder="1" applyAlignment="1">
      <alignment horizontal="center" vertical="center" wrapText="1"/>
    </xf>
    <xf numFmtId="0" fontId="26" fillId="45" borderId="66" xfId="0" applyFont="1" applyFill="1" applyBorder="1" applyAlignment="1">
      <alignment horizontal="center" vertical="center" wrapText="1"/>
    </xf>
    <xf numFmtId="0" fontId="26" fillId="45" borderId="32" xfId="0" applyFont="1" applyFill="1" applyBorder="1" applyAlignment="1">
      <alignment horizontal="center" vertical="center" wrapText="1"/>
    </xf>
    <xf numFmtId="0" fontId="26" fillId="45" borderId="32" xfId="0" applyFont="1" applyFill="1" applyBorder="1" applyAlignment="1">
      <alignment horizontal="center" vertical="center" wrapText="1"/>
    </xf>
    <xf numFmtId="0" fontId="26" fillId="45" borderId="63" xfId="0" applyFont="1" applyFill="1" applyBorder="1" applyAlignment="1">
      <alignment horizontal="center" vertical="center" wrapText="1"/>
    </xf>
    <xf numFmtId="0" fontId="26" fillId="45" borderId="64" xfId="0" applyFont="1" applyFill="1" applyBorder="1" applyAlignment="1">
      <alignment horizontal="center" vertical="center" wrapText="1"/>
    </xf>
    <xf numFmtId="0" fontId="26" fillId="45" borderId="65" xfId="0" applyFont="1" applyFill="1" applyBorder="1" applyAlignment="1">
      <alignment horizontal="center" vertical="center" wrapText="1"/>
    </xf>
    <xf numFmtId="0" fontId="26" fillId="45" borderId="70" xfId="0" applyFont="1" applyFill="1" applyBorder="1" applyAlignment="1">
      <alignment horizontal="center" vertical="center" wrapText="1"/>
    </xf>
    <xf numFmtId="0" fontId="26" fillId="45" borderId="71" xfId="0" applyFont="1" applyFill="1" applyBorder="1" applyAlignment="1">
      <alignment horizontal="center" vertical="center" wrapText="1"/>
    </xf>
    <xf numFmtId="0" fontId="26" fillId="45" borderId="72" xfId="0" applyFont="1" applyFill="1" applyBorder="1" applyAlignment="1">
      <alignment horizontal="center" vertical="center" wrapText="1"/>
    </xf>
    <xf numFmtId="10" fontId="26" fillId="45" borderId="69" xfId="0" applyNumberFormat="1" applyFont="1" applyFill="1" applyBorder="1" applyAlignment="1">
      <alignment horizontal="center" vertical="center" wrapText="1"/>
    </xf>
    <xf numFmtId="0" fontId="26" fillId="45" borderId="73" xfId="0" applyFont="1" applyFill="1" applyBorder="1" applyAlignment="1">
      <alignment horizontal="center" vertical="center" wrapText="1"/>
    </xf>
    <xf numFmtId="0" fontId="26" fillId="45" borderId="74" xfId="0" applyFont="1" applyFill="1" applyBorder="1" applyAlignment="1">
      <alignment horizontal="center" vertical="center" wrapText="1"/>
    </xf>
    <xf numFmtId="10" fontId="26" fillId="45" borderId="75" xfId="0" applyNumberFormat="1" applyFont="1" applyFill="1" applyBorder="1" applyAlignment="1">
      <alignment horizontal="center" vertical="center" wrapText="1"/>
    </xf>
    <xf numFmtId="10" fontId="26" fillId="45" borderId="27" xfId="0" applyNumberFormat="1" applyFont="1" applyFill="1" applyBorder="1" applyAlignment="1">
      <alignment horizontal="center" vertical="center" wrapText="1"/>
    </xf>
    <xf numFmtId="10" fontId="26" fillId="45" borderId="76" xfId="0" applyNumberFormat="1" applyFont="1" applyFill="1" applyBorder="1" applyAlignment="1">
      <alignment horizontal="center" vertical="center" wrapText="1"/>
    </xf>
    <xf numFmtId="10" fontId="26" fillId="45" borderId="74" xfId="0" applyNumberFormat="1" applyFont="1" applyFill="1" applyBorder="1" applyAlignment="1">
      <alignment horizontal="center" vertical="center" wrapText="1"/>
    </xf>
    <xf numFmtId="0" fontId="26" fillId="45" borderId="75" xfId="0" applyFont="1" applyFill="1" applyBorder="1" applyAlignment="1">
      <alignment horizontal="center" vertical="center" wrapText="1"/>
    </xf>
    <xf numFmtId="0" fontId="26" fillId="45" borderId="77" xfId="0" applyFont="1" applyFill="1" applyBorder="1" applyAlignment="1">
      <alignment horizontal="center" vertical="center" wrapText="1"/>
    </xf>
    <xf numFmtId="0" fontId="26" fillId="45" borderId="1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27" fillId="44" borderId="28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31" fillId="45" borderId="76" xfId="0" applyFont="1" applyFill="1" applyBorder="1" applyAlignment="1">
      <alignment horizontal="center" vertical="center" wrapText="1"/>
    </xf>
    <xf numFmtId="0" fontId="31" fillId="45" borderId="77" xfId="0" applyFont="1" applyFill="1" applyBorder="1" applyAlignment="1">
      <alignment horizontal="center" vertical="center" wrapText="1"/>
    </xf>
    <xf numFmtId="0" fontId="19" fillId="7" borderId="79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 wrapText="1"/>
    </xf>
    <xf numFmtId="0" fontId="20" fillId="44" borderId="28" xfId="0" applyFont="1" applyFill="1" applyBorder="1" applyAlignment="1">
      <alignment horizontal="center" vertical="center" wrapText="1"/>
    </xf>
    <xf numFmtId="0" fontId="20" fillId="44" borderId="2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44" borderId="41" xfId="0" applyFont="1" applyFill="1" applyBorder="1" applyAlignment="1">
      <alignment horizontal="center" vertical="center" wrapText="1"/>
    </xf>
    <xf numFmtId="0" fontId="20" fillId="44" borderId="43" xfId="0" applyFont="1" applyFill="1" applyBorder="1" applyAlignment="1">
      <alignment horizontal="center" vertical="center" wrapText="1"/>
    </xf>
    <xf numFmtId="0" fontId="20" fillId="44" borderId="44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19" fillId="7" borderId="76" xfId="0" applyFont="1" applyFill="1" applyBorder="1" applyAlignment="1">
      <alignment horizontal="center" vertical="center" wrapText="1"/>
    </xf>
    <xf numFmtId="0" fontId="19" fillId="7" borderId="77" xfId="0" applyFont="1" applyFill="1" applyBorder="1" applyAlignment="1">
      <alignment horizontal="center" vertical="center" wrapText="1"/>
    </xf>
    <xf numFmtId="0" fontId="19" fillId="7" borderId="75" xfId="0" applyFont="1" applyFill="1" applyBorder="1" applyAlignment="1">
      <alignment horizontal="center" vertical="center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42" borderId="28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80" xfId="0" applyFont="1" applyBorder="1" applyAlignment="1">
      <alignment horizontal="center" vertical="center" textRotation="90" wrapText="1"/>
    </xf>
    <xf numFmtId="0" fontId="20" fillId="44" borderId="37" xfId="0" applyFont="1" applyFill="1" applyBorder="1" applyAlignment="1">
      <alignment horizontal="center" vertical="center" wrapText="1"/>
    </xf>
    <xf numFmtId="0" fontId="20" fillId="44" borderId="78" xfId="0" applyFont="1" applyFill="1" applyBorder="1" applyAlignment="1">
      <alignment horizontal="center" vertical="center" wrapText="1"/>
    </xf>
    <xf numFmtId="0" fontId="20" fillId="44" borderId="46" xfId="0" applyFont="1" applyFill="1" applyBorder="1" applyAlignment="1">
      <alignment horizontal="center" vertical="center" wrapText="1"/>
    </xf>
    <xf numFmtId="0" fontId="20" fillId="44" borderId="41" xfId="0" applyFont="1" applyFill="1" applyBorder="1" applyAlignment="1">
      <alignment horizontal="center" vertical="center" wrapText="1"/>
    </xf>
    <xf numFmtId="0" fontId="20" fillId="44" borderId="44" xfId="0" applyFont="1" applyFill="1" applyBorder="1" applyAlignment="1">
      <alignment horizontal="center" vertical="center" wrapText="1"/>
    </xf>
    <xf numFmtId="0" fontId="20" fillId="44" borderId="4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9" fillId="0" borderId="8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 wrapText="1"/>
    </xf>
    <xf numFmtId="0" fontId="20" fillId="44" borderId="38" xfId="0" applyFont="1" applyFill="1" applyBorder="1" applyAlignment="1">
      <alignment horizontal="center" vertical="center" wrapText="1"/>
    </xf>
    <xf numFmtId="0" fontId="20" fillId="44" borderId="28" xfId="0" applyFont="1" applyFill="1" applyBorder="1" applyAlignment="1">
      <alignment horizontal="center" vertical="center" wrapText="1"/>
    </xf>
    <xf numFmtId="0" fontId="20" fillId="44" borderId="40" xfId="0" applyFont="1" applyFill="1" applyBorder="1" applyAlignment="1">
      <alignment horizontal="center" vertical="center" wrapText="1"/>
    </xf>
    <xf numFmtId="0" fontId="20" fillId="44" borderId="81" xfId="0" applyFont="1" applyFill="1" applyBorder="1" applyAlignment="1">
      <alignment horizontal="center" vertical="center" wrapText="1"/>
    </xf>
    <xf numFmtId="0" fontId="20" fillId="44" borderId="45" xfId="0" applyFont="1" applyFill="1" applyBorder="1" applyAlignment="1">
      <alignment horizontal="center" vertical="center" wrapText="1"/>
    </xf>
    <xf numFmtId="0" fontId="20" fillId="44" borderId="43" xfId="0" applyFont="1" applyFill="1" applyBorder="1" applyAlignment="1">
      <alignment horizontal="center" vertical="center" wrapText="1"/>
    </xf>
    <xf numFmtId="0" fontId="20" fillId="44" borderId="23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view="pageBreakPreview" zoomScale="60" zoomScaleNormal="49" zoomScalePageLayoutView="30" workbookViewId="0" topLeftCell="A1">
      <selection activeCell="A2" sqref="A2:I2"/>
    </sheetView>
  </sheetViews>
  <sheetFormatPr defaultColWidth="9.140625" defaultRowHeight="15"/>
  <cols>
    <col min="1" max="1" width="21.57421875" style="3" customWidth="1"/>
    <col min="2" max="2" width="28.28125" style="3" customWidth="1"/>
    <col min="3" max="3" width="38.8515625" style="3" customWidth="1"/>
    <col min="4" max="4" width="12.28125" style="3" customWidth="1"/>
    <col min="5" max="5" width="11.7109375" style="3" customWidth="1"/>
    <col min="6" max="6" width="20.7109375" style="3" customWidth="1"/>
    <col min="7" max="7" width="2.57421875" style="3" customWidth="1"/>
    <col min="8" max="8" width="7.00390625" style="3" customWidth="1"/>
    <col min="9" max="9" width="9.8515625" style="3" customWidth="1"/>
    <col min="10" max="10" width="9.421875" style="3" customWidth="1"/>
    <col min="11" max="14" width="7.00390625" style="3" customWidth="1"/>
    <col min="15" max="15" width="11.140625" style="3" customWidth="1"/>
    <col min="16" max="16" width="9.421875" style="3" customWidth="1"/>
    <col min="17" max="17" width="9.28125" style="3" customWidth="1"/>
    <col min="18" max="18" width="12.8515625" style="3" customWidth="1"/>
    <col min="19" max="19" width="10.8515625" style="3" customWidth="1"/>
    <col min="20" max="22" width="7.00390625" style="3" customWidth="1"/>
    <col min="23" max="23" width="7.00390625" style="26" customWidth="1"/>
    <col min="24" max="24" width="7.00390625" style="3" customWidth="1"/>
    <col min="25" max="25" width="7.00390625" style="26" customWidth="1"/>
    <col min="26" max="26" width="7.00390625" style="3" customWidth="1"/>
    <col min="27" max="27" width="8.421875" style="3" customWidth="1"/>
    <col min="28" max="28" width="8.57421875" style="3" customWidth="1"/>
    <col min="29" max="29" width="9.57421875" style="3" customWidth="1"/>
    <col min="30" max="30" width="12.421875" style="3" customWidth="1"/>
    <col min="31" max="31" width="10.421875" style="3" customWidth="1"/>
    <col min="32" max="16384" width="9.140625" style="3" customWidth="1"/>
  </cols>
  <sheetData>
    <row r="1" spans="1:27" ht="17.25">
      <c r="A1" s="268" t="s">
        <v>138</v>
      </c>
      <c r="B1" s="268"/>
      <c r="C1" s="268"/>
      <c r="D1" s="268"/>
      <c r="E1" s="268"/>
      <c r="F1" s="268"/>
      <c r="G1" s="268"/>
      <c r="H1" s="268"/>
      <c r="I1" s="268"/>
      <c r="W1" s="4"/>
      <c r="X1" s="4"/>
      <c r="Y1" s="4"/>
      <c r="Z1" s="4"/>
      <c r="AA1" s="4"/>
    </row>
    <row r="2" spans="1:27" s="1" customFormat="1" ht="52.5" customHeight="1">
      <c r="A2" s="269" t="s">
        <v>126</v>
      </c>
      <c r="B2" s="270"/>
      <c r="C2" s="270"/>
      <c r="D2" s="270"/>
      <c r="E2" s="270"/>
      <c r="F2" s="270"/>
      <c r="G2" s="270"/>
      <c r="H2" s="270"/>
      <c r="I2" s="270"/>
      <c r="W2" s="28"/>
      <c r="X2" s="28"/>
      <c r="Y2" s="28"/>
      <c r="Z2" s="28"/>
      <c r="AA2" s="28"/>
    </row>
    <row r="3" spans="1:27" s="1" customFormat="1" ht="52.5" customHeight="1" thickBot="1">
      <c r="A3" s="271" t="s">
        <v>2</v>
      </c>
      <c r="B3" s="271"/>
      <c r="C3" s="271"/>
      <c r="D3" s="271"/>
      <c r="E3" s="271"/>
      <c r="F3" s="271"/>
      <c r="G3" s="271"/>
      <c r="H3" s="271"/>
      <c r="I3" s="271"/>
      <c r="W3" s="28"/>
      <c r="X3" s="28"/>
      <c r="Y3" s="28"/>
      <c r="Z3" s="28"/>
      <c r="AA3" s="28"/>
    </row>
    <row r="4" spans="1:31" ht="15.75" customHeight="1" thickBot="1">
      <c r="A4" s="6"/>
      <c r="B4" s="7"/>
      <c r="C4" s="5"/>
      <c r="D4" s="5"/>
      <c r="E4" s="5"/>
      <c r="F4" s="8"/>
      <c r="G4" s="9"/>
      <c r="H4" s="233" t="s">
        <v>124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3" t="s">
        <v>125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ht="51" thickBot="1">
      <c r="A5" s="43" t="s">
        <v>0</v>
      </c>
      <c r="B5" s="19" t="s">
        <v>3</v>
      </c>
      <c r="C5" s="19" t="s">
        <v>1</v>
      </c>
      <c r="D5" s="19" t="s">
        <v>25</v>
      </c>
      <c r="E5" s="149" t="s">
        <v>83</v>
      </c>
      <c r="F5" s="19" t="s">
        <v>96</v>
      </c>
      <c r="G5" s="9"/>
      <c r="H5" s="193" t="s">
        <v>9</v>
      </c>
      <c r="I5" s="193" t="s">
        <v>10</v>
      </c>
      <c r="J5" s="193" t="s">
        <v>11</v>
      </c>
      <c r="K5" s="193" t="s">
        <v>12</v>
      </c>
      <c r="L5" s="193" t="s">
        <v>13</v>
      </c>
      <c r="M5" s="193" t="s">
        <v>14</v>
      </c>
      <c r="N5" s="193" t="s">
        <v>15</v>
      </c>
      <c r="O5" s="193" t="s">
        <v>36</v>
      </c>
      <c r="P5" s="193" t="s">
        <v>16</v>
      </c>
      <c r="Q5" s="193" t="s">
        <v>35</v>
      </c>
      <c r="R5" s="194" t="s">
        <v>33</v>
      </c>
      <c r="S5" s="195" t="s">
        <v>34</v>
      </c>
      <c r="T5" s="193" t="s">
        <v>9</v>
      </c>
      <c r="U5" s="193" t="s">
        <v>10</v>
      </c>
      <c r="V5" s="193" t="s">
        <v>11</v>
      </c>
      <c r="W5" s="193" t="s">
        <v>12</v>
      </c>
      <c r="X5" s="193" t="s">
        <v>13</v>
      </c>
      <c r="Y5" s="193" t="s">
        <v>14</v>
      </c>
      <c r="Z5" s="193" t="s">
        <v>15</v>
      </c>
      <c r="AA5" s="193" t="s">
        <v>36</v>
      </c>
      <c r="AB5" s="193" t="s">
        <v>16</v>
      </c>
      <c r="AC5" s="193" t="s">
        <v>35</v>
      </c>
      <c r="AD5" s="194" t="s">
        <v>33</v>
      </c>
      <c r="AE5" s="195" t="s">
        <v>34</v>
      </c>
    </row>
    <row r="6" spans="1:31" ht="22.5" customHeight="1" thickBot="1">
      <c r="A6" s="235" t="s">
        <v>4</v>
      </c>
      <c r="B6" s="236"/>
      <c r="C6" s="236"/>
      <c r="D6" s="35"/>
      <c r="E6" s="35"/>
      <c r="F6" s="2"/>
      <c r="G6" s="246">
        <v>3</v>
      </c>
      <c r="H6" s="193">
        <f aca="true" t="shared" si="0" ref="H6:AE6">SUM(H7:H23)</f>
        <v>27</v>
      </c>
      <c r="I6" s="193">
        <f t="shared" si="0"/>
        <v>107</v>
      </c>
      <c r="J6" s="193">
        <f t="shared" si="0"/>
        <v>105</v>
      </c>
      <c r="K6" s="193">
        <f t="shared" si="0"/>
        <v>15</v>
      </c>
      <c r="L6" s="193">
        <f t="shared" si="0"/>
        <v>70</v>
      </c>
      <c r="M6" s="193">
        <f t="shared" si="0"/>
        <v>0</v>
      </c>
      <c r="N6" s="193">
        <f t="shared" si="0"/>
        <v>0</v>
      </c>
      <c r="O6" s="193">
        <f t="shared" si="0"/>
        <v>28</v>
      </c>
      <c r="P6" s="193">
        <f t="shared" si="0"/>
        <v>0</v>
      </c>
      <c r="Q6" s="193">
        <f t="shared" si="0"/>
        <v>350</v>
      </c>
      <c r="R6" s="193">
        <f t="shared" si="0"/>
        <v>325</v>
      </c>
      <c r="S6" s="193">
        <f t="shared" si="0"/>
        <v>855</v>
      </c>
      <c r="T6" s="193">
        <f t="shared" si="0"/>
        <v>27</v>
      </c>
      <c r="U6" s="193">
        <f t="shared" si="0"/>
        <v>72</v>
      </c>
      <c r="V6" s="193">
        <f t="shared" si="0"/>
        <v>50</v>
      </c>
      <c r="W6" s="193">
        <f t="shared" si="0"/>
        <v>15</v>
      </c>
      <c r="X6" s="193">
        <f t="shared" si="0"/>
        <v>35</v>
      </c>
      <c r="Y6" s="193">
        <f t="shared" si="0"/>
        <v>0</v>
      </c>
      <c r="Z6" s="193">
        <f t="shared" si="0"/>
        <v>0</v>
      </c>
      <c r="AA6" s="193">
        <f t="shared" si="0"/>
        <v>23</v>
      </c>
      <c r="AB6" s="193">
        <f t="shared" si="0"/>
        <v>0</v>
      </c>
      <c r="AC6" s="193">
        <f t="shared" si="0"/>
        <v>480</v>
      </c>
      <c r="AD6" s="193">
        <f t="shared" si="0"/>
        <v>195</v>
      </c>
      <c r="AE6" s="193">
        <f t="shared" si="0"/>
        <v>825</v>
      </c>
    </row>
    <row r="7" spans="1:31" ht="53.25" customHeight="1" thickBot="1">
      <c r="A7" s="132" t="s">
        <v>89</v>
      </c>
      <c r="B7" s="36" t="s">
        <v>67</v>
      </c>
      <c r="C7" s="25" t="s">
        <v>109</v>
      </c>
      <c r="D7" s="25" t="s">
        <v>20</v>
      </c>
      <c r="E7" s="136" t="s">
        <v>84</v>
      </c>
      <c r="F7" s="42" t="s">
        <v>93</v>
      </c>
      <c r="G7" s="247"/>
      <c r="H7" s="193">
        <v>2</v>
      </c>
      <c r="I7" s="54"/>
      <c r="J7" s="55"/>
      <c r="K7" s="56">
        <v>15</v>
      </c>
      <c r="L7" s="55"/>
      <c r="M7" s="55"/>
      <c r="N7" s="55"/>
      <c r="O7" s="56">
        <v>15</v>
      </c>
      <c r="P7" s="55"/>
      <c r="Q7" s="57">
        <f>H7*25-R7</f>
        <v>20</v>
      </c>
      <c r="R7" s="193">
        <f>SUM(I7:P7)</f>
        <v>30</v>
      </c>
      <c r="S7" s="193">
        <v>50</v>
      </c>
      <c r="T7" s="193">
        <v>2</v>
      </c>
      <c r="U7" s="58"/>
      <c r="V7" s="59"/>
      <c r="W7" s="59">
        <v>15</v>
      </c>
      <c r="X7" s="59"/>
      <c r="Y7" s="59"/>
      <c r="Z7" s="59"/>
      <c r="AA7" s="59">
        <v>15</v>
      </c>
      <c r="AB7" s="60"/>
      <c r="AC7" s="61">
        <f>T7*25-AD7</f>
        <v>20</v>
      </c>
      <c r="AD7" s="193">
        <f>SUM(U7:AB7)</f>
        <v>30</v>
      </c>
      <c r="AE7" s="193">
        <v>50</v>
      </c>
    </row>
    <row r="8" spans="1:31" ht="42" customHeight="1" thickBot="1">
      <c r="A8" s="222" t="s">
        <v>52</v>
      </c>
      <c r="B8" s="29" t="s">
        <v>90</v>
      </c>
      <c r="C8" s="24" t="s">
        <v>53</v>
      </c>
      <c r="D8" s="33" t="s">
        <v>18</v>
      </c>
      <c r="E8" s="144" t="s">
        <v>84</v>
      </c>
      <c r="F8" s="14" t="s">
        <v>94</v>
      </c>
      <c r="G8" s="247"/>
      <c r="H8" s="196">
        <v>2</v>
      </c>
      <c r="I8" s="62">
        <v>15</v>
      </c>
      <c r="J8" s="63"/>
      <c r="K8" s="63"/>
      <c r="L8" s="63"/>
      <c r="M8" s="64"/>
      <c r="N8" s="64"/>
      <c r="O8" s="64"/>
      <c r="P8" s="64"/>
      <c r="Q8" s="65">
        <f aca="true" t="shared" si="1" ref="Q8:Q23">H8*25-R8</f>
        <v>35</v>
      </c>
      <c r="R8" s="196">
        <f aca="true" t="shared" si="2" ref="R8:R23">SUM(I8:P8)</f>
        <v>15</v>
      </c>
      <c r="S8" s="196">
        <v>75</v>
      </c>
      <c r="T8" s="196">
        <v>2</v>
      </c>
      <c r="U8" s="62">
        <v>10</v>
      </c>
      <c r="V8" s="63"/>
      <c r="W8" s="63"/>
      <c r="X8" s="63"/>
      <c r="Y8" s="63"/>
      <c r="Z8" s="63"/>
      <c r="AA8" s="63"/>
      <c r="AB8" s="64"/>
      <c r="AC8" s="65">
        <f aca="true" t="shared" si="3" ref="AC8:AC23">T8*25-AD8</f>
        <v>40</v>
      </c>
      <c r="AD8" s="198">
        <f aca="true" t="shared" si="4" ref="AD8:AD23">SUM(U8:AB8)</f>
        <v>10</v>
      </c>
      <c r="AE8" s="198">
        <v>75</v>
      </c>
    </row>
    <row r="9" spans="1:31" ht="34.5" customHeight="1">
      <c r="A9" s="229" t="s">
        <v>28</v>
      </c>
      <c r="B9" s="240" t="s">
        <v>57</v>
      </c>
      <c r="C9" s="29" t="s">
        <v>54</v>
      </c>
      <c r="D9" s="29" t="s">
        <v>20</v>
      </c>
      <c r="E9" s="138" t="s">
        <v>84</v>
      </c>
      <c r="F9" s="14" t="s">
        <v>94</v>
      </c>
      <c r="G9" s="247"/>
      <c r="H9" s="196">
        <v>1</v>
      </c>
      <c r="I9" s="68">
        <v>2</v>
      </c>
      <c r="J9" s="69"/>
      <c r="K9" s="69"/>
      <c r="L9" s="69"/>
      <c r="M9" s="69"/>
      <c r="N9" s="69"/>
      <c r="O9" s="69">
        <v>13</v>
      </c>
      <c r="P9" s="69"/>
      <c r="Q9" s="65">
        <f t="shared" si="1"/>
        <v>10</v>
      </c>
      <c r="R9" s="196">
        <f t="shared" si="2"/>
        <v>15</v>
      </c>
      <c r="S9" s="196">
        <v>50</v>
      </c>
      <c r="T9" s="196">
        <v>1</v>
      </c>
      <c r="U9" s="62">
        <v>2</v>
      </c>
      <c r="V9" s="63"/>
      <c r="W9" s="63"/>
      <c r="X9" s="63"/>
      <c r="Y9" s="63"/>
      <c r="Z9" s="63"/>
      <c r="AA9" s="63">
        <v>8</v>
      </c>
      <c r="AB9" s="69"/>
      <c r="AC9" s="65">
        <f t="shared" si="3"/>
        <v>15</v>
      </c>
      <c r="AD9" s="196">
        <f t="shared" si="4"/>
        <v>10</v>
      </c>
      <c r="AE9" s="196">
        <v>50</v>
      </c>
    </row>
    <row r="10" spans="1:31" ht="34.5" customHeight="1">
      <c r="A10" s="230"/>
      <c r="B10" s="272"/>
      <c r="C10" s="31" t="s">
        <v>47</v>
      </c>
      <c r="D10" s="49" t="s">
        <v>20</v>
      </c>
      <c r="E10" s="139" t="s">
        <v>84</v>
      </c>
      <c r="F10" s="39" t="s">
        <v>95</v>
      </c>
      <c r="G10" s="247"/>
      <c r="H10" s="198">
        <v>2</v>
      </c>
      <c r="I10" s="71"/>
      <c r="J10" s="72">
        <v>30</v>
      </c>
      <c r="K10" s="72"/>
      <c r="L10" s="72"/>
      <c r="M10" s="72"/>
      <c r="N10" s="72"/>
      <c r="O10" s="72"/>
      <c r="P10" s="72"/>
      <c r="Q10" s="112">
        <f t="shared" si="1"/>
        <v>20</v>
      </c>
      <c r="R10" s="198">
        <f t="shared" si="2"/>
        <v>30</v>
      </c>
      <c r="S10" s="198">
        <v>30</v>
      </c>
      <c r="T10" s="198">
        <v>2</v>
      </c>
      <c r="U10" s="74"/>
      <c r="V10" s="75">
        <v>10</v>
      </c>
      <c r="W10" s="75"/>
      <c r="X10" s="75"/>
      <c r="Y10" s="75"/>
      <c r="Z10" s="75"/>
      <c r="AA10" s="75"/>
      <c r="AB10" s="72"/>
      <c r="AC10" s="112">
        <f t="shared" si="3"/>
        <v>40</v>
      </c>
      <c r="AD10" s="198">
        <f t="shared" si="4"/>
        <v>10</v>
      </c>
      <c r="AE10" s="198">
        <v>25</v>
      </c>
    </row>
    <row r="11" spans="1:31" ht="34.5" customHeight="1">
      <c r="A11" s="231"/>
      <c r="B11" s="241"/>
      <c r="C11" s="31" t="s">
        <v>55</v>
      </c>
      <c r="D11" s="34" t="s">
        <v>18</v>
      </c>
      <c r="E11" s="140" t="s">
        <v>84</v>
      </c>
      <c r="F11" s="11" t="s">
        <v>94</v>
      </c>
      <c r="G11" s="247"/>
      <c r="H11" s="199">
        <v>1</v>
      </c>
      <c r="I11" s="76">
        <v>15</v>
      </c>
      <c r="J11" s="77"/>
      <c r="K11" s="77"/>
      <c r="L11" s="77"/>
      <c r="M11" s="77"/>
      <c r="N11" s="77"/>
      <c r="O11" s="77"/>
      <c r="P11" s="77"/>
      <c r="Q11" s="112">
        <f t="shared" si="1"/>
        <v>10</v>
      </c>
      <c r="R11" s="199">
        <f t="shared" si="2"/>
        <v>15</v>
      </c>
      <c r="S11" s="199">
        <v>75</v>
      </c>
      <c r="T11" s="199">
        <v>1</v>
      </c>
      <c r="U11" s="79">
        <v>10</v>
      </c>
      <c r="V11" s="80"/>
      <c r="W11" s="80"/>
      <c r="X11" s="80"/>
      <c r="Y11" s="80"/>
      <c r="Z11" s="80"/>
      <c r="AA11" s="81"/>
      <c r="AB11" s="77"/>
      <c r="AC11" s="112">
        <f t="shared" si="3"/>
        <v>15</v>
      </c>
      <c r="AD11" s="199">
        <f t="shared" si="4"/>
        <v>10</v>
      </c>
      <c r="AE11" s="199">
        <v>75</v>
      </c>
    </row>
    <row r="12" spans="1:31" ht="34.5" customHeight="1">
      <c r="A12" s="231"/>
      <c r="B12" s="241"/>
      <c r="C12" s="31" t="s">
        <v>37</v>
      </c>
      <c r="D12" s="31" t="s">
        <v>20</v>
      </c>
      <c r="E12" s="140" t="s">
        <v>84</v>
      </c>
      <c r="F12" s="11" t="s">
        <v>95</v>
      </c>
      <c r="G12" s="247"/>
      <c r="H12" s="199">
        <v>2</v>
      </c>
      <c r="I12" s="76"/>
      <c r="J12" s="77">
        <v>15</v>
      </c>
      <c r="K12" s="77"/>
      <c r="L12" s="77"/>
      <c r="M12" s="77"/>
      <c r="N12" s="77"/>
      <c r="O12" s="77"/>
      <c r="P12" s="77"/>
      <c r="Q12" s="112">
        <f t="shared" si="1"/>
        <v>35</v>
      </c>
      <c r="R12" s="199">
        <f t="shared" si="2"/>
        <v>15</v>
      </c>
      <c r="S12" s="199">
        <v>30</v>
      </c>
      <c r="T12" s="199">
        <v>2</v>
      </c>
      <c r="U12" s="79"/>
      <c r="V12" s="80">
        <v>10</v>
      </c>
      <c r="W12" s="80"/>
      <c r="X12" s="80"/>
      <c r="Y12" s="80"/>
      <c r="Z12" s="80"/>
      <c r="AA12" s="81"/>
      <c r="AB12" s="77"/>
      <c r="AC12" s="112">
        <f t="shared" si="3"/>
        <v>40</v>
      </c>
      <c r="AD12" s="199">
        <f t="shared" si="4"/>
        <v>10</v>
      </c>
      <c r="AE12" s="199">
        <v>25</v>
      </c>
    </row>
    <row r="13" spans="1:31" ht="34.5" customHeight="1">
      <c r="A13" s="231"/>
      <c r="B13" s="241"/>
      <c r="C13" s="20" t="s">
        <v>56</v>
      </c>
      <c r="D13" s="20" t="s">
        <v>20</v>
      </c>
      <c r="E13" s="141" t="s">
        <v>84</v>
      </c>
      <c r="F13" s="11" t="s">
        <v>94</v>
      </c>
      <c r="G13" s="247"/>
      <c r="H13" s="199">
        <v>1</v>
      </c>
      <c r="I13" s="76">
        <v>15</v>
      </c>
      <c r="J13" s="77"/>
      <c r="K13" s="77"/>
      <c r="L13" s="91"/>
      <c r="M13" s="77"/>
      <c r="N13" s="77"/>
      <c r="O13" s="77"/>
      <c r="P13" s="77"/>
      <c r="Q13" s="78">
        <f t="shared" si="1"/>
        <v>10</v>
      </c>
      <c r="R13" s="203">
        <f>SUM(I13:P13)</f>
        <v>15</v>
      </c>
      <c r="S13" s="199">
        <v>50</v>
      </c>
      <c r="T13" s="199">
        <v>1</v>
      </c>
      <c r="U13" s="76">
        <v>10</v>
      </c>
      <c r="V13" s="77"/>
      <c r="W13" s="77"/>
      <c r="X13" s="77"/>
      <c r="Y13" s="77"/>
      <c r="Z13" s="77"/>
      <c r="AA13" s="77"/>
      <c r="AB13" s="77"/>
      <c r="AC13" s="78">
        <f t="shared" si="3"/>
        <v>15</v>
      </c>
      <c r="AD13" s="203">
        <f>SUM(U13:AB13)</f>
        <v>10</v>
      </c>
      <c r="AE13" s="199">
        <v>50</v>
      </c>
    </row>
    <row r="14" spans="1:31" ht="34.5" customHeight="1">
      <c r="A14" s="231"/>
      <c r="B14" s="241"/>
      <c r="C14" s="15" t="s">
        <v>41</v>
      </c>
      <c r="D14" s="15" t="s">
        <v>20</v>
      </c>
      <c r="E14" s="142" t="s">
        <v>84</v>
      </c>
      <c r="F14" s="12" t="s">
        <v>95</v>
      </c>
      <c r="G14" s="247"/>
      <c r="H14" s="199">
        <v>2</v>
      </c>
      <c r="I14" s="76"/>
      <c r="J14" s="77">
        <v>15</v>
      </c>
      <c r="K14" s="77"/>
      <c r="L14" s="91"/>
      <c r="M14" s="77"/>
      <c r="N14" s="77"/>
      <c r="O14" s="77"/>
      <c r="P14" s="77"/>
      <c r="Q14" s="78">
        <f t="shared" si="1"/>
        <v>35</v>
      </c>
      <c r="R14" s="203">
        <f>SUM(I14:P14)</f>
        <v>15</v>
      </c>
      <c r="S14" s="199">
        <v>25</v>
      </c>
      <c r="T14" s="199">
        <v>2</v>
      </c>
      <c r="U14" s="76"/>
      <c r="V14" s="77">
        <v>10</v>
      </c>
      <c r="W14" s="77"/>
      <c r="X14" s="77"/>
      <c r="Y14" s="77"/>
      <c r="Z14" s="77"/>
      <c r="AA14" s="77"/>
      <c r="AB14" s="77"/>
      <c r="AC14" s="78">
        <f t="shared" si="3"/>
        <v>40</v>
      </c>
      <c r="AD14" s="203">
        <f>SUM(U14:AB14)</f>
        <v>10</v>
      </c>
      <c r="AE14" s="199">
        <v>25</v>
      </c>
    </row>
    <row r="15" spans="1:31" ht="36.75" customHeight="1">
      <c r="A15" s="231"/>
      <c r="B15" s="241"/>
      <c r="C15" s="223" t="s">
        <v>58</v>
      </c>
      <c r="D15" s="20" t="s">
        <v>20</v>
      </c>
      <c r="E15" s="141" t="s">
        <v>84</v>
      </c>
      <c r="F15" s="11" t="s">
        <v>94</v>
      </c>
      <c r="G15" s="247"/>
      <c r="H15" s="198">
        <v>1</v>
      </c>
      <c r="I15" s="71">
        <v>15</v>
      </c>
      <c r="J15" s="72"/>
      <c r="K15" s="72"/>
      <c r="L15" s="72"/>
      <c r="M15" s="72"/>
      <c r="N15" s="72"/>
      <c r="O15" s="72"/>
      <c r="P15" s="72"/>
      <c r="Q15" s="128">
        <f t="shared" si="1"/>
        <v>10</v>
      </c>
      <c r="R15" s="198">
        <f t="shared" si="2"/>
        <v>15</v>
      </c>
      <c r="S15" s="198">
        <v>75</v>
      </c>
      <c r="T15" s="198">
        <v>1</v>
      </c>
      <c r="U15" s="74">
        <v>10</v>
      </c>
      <c r="V15" s="75"/>
      <c r="W15" s="75"/>
      <c r="X15" s="75"/>
      <c r="Y15" s="75"/>
      <c r="Z15" s="75"/>
      <c r="AA15" s="75"/>
      <c r="AB15" s="72"/>
      <c r="AC15" s="128">
        <f t="shared" si="3"/>
        <v>15</v>
      </c>
      <c r="AD15" s="198">
        <f t="shared" si="4"/>
        <v>10</v>
      </c>
      <c r="AE15" s="198">
        <v>75</v>
      </c>
    </row>
    <row r="16" spans="1:31" ht="36.75" customHeight="1" thickBot="1">
      <c r="A16" s="232"/>
      <c r="B16" s="242"/>
      <c r="C16" s="224" t="s">
        <v>38</v>
      </c>
      <c r="D16" s="13" t="s">
        <v>20</v>
      </c>
      <c r="E16" s="137" t="s">
        <v>84</v>
      </c>
      <c r="F16" s="10" t="s">
        <v>95</v>
      </c>
      <c r="G16" s="247"/>
      <c r="H16" s="197">
        <v>2</v>
      </c>
      <c r="I16" s="82"/>
      <c r="J16" s="83">
        <v>30</v>
      </c>
      <c r="K16" s="83"/>
      <c r="L16" s="83"/>
      <c r="M16" s="83"/>
      <c r="N16" s="83"/>
      <c r="O16" s="83"/>
      <c r="P16" s="83"/>
      <c r="Q16" s="126">
        <f t="shared" si="1"/>
        <v>20</v>
      </c>
      <c r="R16" s="200">
        <f t="shared" si="2"/>
        <v>30</v>
      </c>
      <c r="S16" s="200">
        <v>30</v>
      </c>
      <c r="T16" s="200">
        <v>2</v>
      </c>
      <c r="U16" s="66"/>
      <c r="V16" s="67">
        <v>10</v>
      </c>
      <c r="W16" s="67"/>
      <c r="X16" s="67"/>
      <c r="Y16" s="67"/>
      <c r="Z16" s="67"/>
      <c r="AA16" s="67"/>
      <c r="AB16" s="83"/>
      <c r="AC16" s="127">
        <f t="shared" si="3"/>
        <v>40</v>
      </c>
      <c r="AD16" s="198">
        <f t="shared" si="4"/>
        <v>10</v>
      </c>
      <c r="AE16" s="197">
        <v>25</v>
      </c>
    </row>
    <row r="17" spans="1:31" ht="40.5" customHeight="1">
      <c r="A17" s="229" t="s">
        <v>29</v>
      </c>
      <c r="B17" s="240" t="s">
        <v>59</v>
      </c>
      <c r="C17" s="29" t="s">
        <v>60</v>
      </c>
      <c r="D17" s="32" t="s">
        <v>18</v>
      </c>
      <c r="E17" s="138" t="s">
        <v>84</v>
      </c>
      <c r="F17" s="14" t="s">
        <v>94</v>
      </c>
      <c r="G17" s="247"/>
      <c r="H17" s="196">
        <v>1</v>
      </c>
      <c r="I17" s="68">
        <v>15</v>
      </c>
      <c r="J17" s="69"/>
      <c r="K17" s="69"/>
      <c r="L17" s="69"/>
      <c r="M17" s="69"/>
      <c r="N17" s="69"/>
      <c r="O17" s="69"/>
      <c r="P17" s="69"/>
      <c r="Q17" s="65">
        <f t="shared" si="1"/>
        <v>10</v>
      </c>
      <c r="R17" s="196">
        <f t="shared" si="2"/>
        <v>15</v>
      </c>
      <c r="S17" s="196">
        <v>75</v>
      </c>
      <c r="T17" s="196">
        <v>1</v>
      </c>
      <c r="U17" s="62">
        <v>10</v>
      </c>
      <c r="V17" s="63"/>
      <c r="W17" s="63"/>
      <c r="X17" s="63"/>
      <c r="Y17" s="63"/>
      <c r="Z17" s="63"/>
      <c r="AA17" s="63"/>
      <c r="AB17" s="69"/>
      <c r="AC17" s="65">
        <f t="shared" si="3"/>
        <v>15</v>
      </c>
      <c r="AD17" s="196">
        <f t="shared" si="4"/>
        <v>10</v>
      </c>
      <c r="AE17" s="196">
        <v>75</v>
      </c>
    </row>
    <row r="18" spans="1:31" ht="42.75" customHeight="1" thickBot="1">
      <c r="A18" s="232"/>
      <c r="B18" s="242"/>
      <c r="C18" s="30" t="s">
        <v>49</v>
      </c>
      <c r="D18" s="30" t="s">
        <v>20</v>
      </c>
      <c r="E18" s="143" t="s">
        <v>84</v>
      </c>
      <c r="F18" s="10" t="s">
        <v>95</v>
      </c>
      <c r="G18" s="247"/>
      <c r="H18" s="197">
        <v>2</v>
      </c>
      <c r="I18" s="82"/>
      <c r="J18" s="83"/>
      <c r="K18" s="83"/>
      <c r="L18" s="83">
        <v>30</v>
      </c>
      <c r="M18" s="83"/>
      <c r="N18" s="83"/>
      <c r="O18" s="83"/>
      <c r="P18" s="83"/>
      <c r="Q18" s="126">
        <f t="shared" si="1"/>
        <v>20</v>
      </c>
      <c r="R18" s="200">
        <f t="shared" si="2"/>
        <v>30</v>
      </c>
      <c r="S18" s="200">
        <v>30</v>
      </c>
      <c r="T18" s="200">
        <v>2</v>
      </c>
      <c r="U18" s="66"/>
      <c r="V18" s="67"/>
      <c r="W18" s="67"/>
      <c r="X18" s="67">
        <v>15</v>
      </c>
      <c r="Y18" s="67"/>
      <c r="Z18" s="67"/>
      <c r="AA18" s="67"/>
      <c r="AB18" s="83"/>
      <c r="AC18" s="127">
        <f t="shared" si="3"/>
        <v>35</v>
      </c>
      <c r="AD18" s="197">
        <f t="shared" si="4"/>
        <v>15</v>
      </c>
      <c r="AE18" s="197">
        <v>25</v>
      </c>
    </row>
    <row r="19" spans="1:31" ht="32.25" customHeight="1">
      <c r="A19" s="229" t="s">
        <v>30</v>
      </c>
      <c r="B19" s="240" t="s">
        <v>66</v>
      </c>
      <c r="C19" s="24" t="s">
        <v>61</v>
      </c>
      <c r="D19" s="33" t="s">
        <v>18</v>
      </c>
      <c r="E19" s="144" t="s">
        <v>84</v>
      </c>
      <c r="F19" s="14" t="s">
        <v>94</v>
      </c>
      <c r="G19" s="247"/>
      <c r="H19" s="196">
        <v>1</v>
      </c>
      <c r="I19" s="68">
        <v>15</v>
      </c>
      <c r="J19" s="69"/>
      <c r="K19" s="69"/>
      <c r="L19" s="69"/>
      <c r="M19" s="69"/>
      <c r="N19" s="69"/>
      <c r="O19" s="69"/>
      <c r="P19" s="69"/>
      <c r="Q19" s="65">
        <f t="shared" si="1"/>
        <v>10</v>
      </c>
      <c r="R19" s="196">
        <f t="shared" si="2"/>
        <v>15</v>
      </c>
      <c r="S19" s="196">
        <v>75</v>
      </c>
      <c r="T19" s="196">
        <v>1</v>
      </c>
      <c r="U19" s="62">
        <v>10</v>
      </c>
      <c r="V19" s="63"/>
      <c r="W19" s="63"/>
      <c r="X19" s="63"/>
      <c r="Y19" s="63"/>
      <c r="Z19" s="63"/>
      <c r="AA19" s="63"/>
      <c r="AB19" s="69"/>
      <c r="AC19" s="65">
        <f t="shared" si="3"/>
        <v>15</v>
      </c>
      <c r="AD19" s="196">
        <f t="shared" si="4"/>
        <v>10</v>
      </c>
      <c r="AE19" s="196">
        <v>75</v>
      </c>
    </row>
    <row r="20" spans="1:31" ht="32.25" customHeight="1">
      <c r="A20" s="231"/>
      <c r="B20" s="241"/>
      <c r="C20" s="20" t="s">
        <v>62</v>
      </c>
      <c r="D20" s="20" t="s">
        <v>20</v>
      </c>
      <c r="E20" s="141" t="s">
        <v>84</v>
      </c>
      <c r="F20" s="11" t="s">
        <v>95</v>
      </c>
      <c r="G20" s="247"/>
      <c r="H20" s="199">
        <v>2</v>
      </c>
      <c r="I20" s="76"/>
      <c r="J20" s="77"/>
      <c r="K20" s="77"/>
      <c r="L20" s="77">
        <v>20</v>
      </c>
      <c r="M20" s="77"/>
      <c r="N20" s="77"/>
      <c r="O20" s="77"/>
      <c r="P20" s="77"/>
      <c r="Q20" s="112">
        <f t="shared" si="1"/>
        <v>30</v>
      </c>
      <c r="R20" s="199">
        <f t="shared" si="2"/>
        <v>20</v>
      </c>
      <c r="S20" s="199">
        <v>30</v>
      </c>
      <c r="T20" s="199">
        <v>2</v>
      </c>
      <c r="U20" s="79"/>
      <c r="V20" s="80"/>
      <c r="W20" s="80"/>
      <c r="X20" s="80">
        <v>10</v>
      </c>
      <c r="Y20" s="80"/>
      <c r="Z20" s="80"/>
      <c r="AA20" s="80"/>
      <c r="AB20" s="77"/>
      <c r="AC20" s="112">
        <f t="shared" si="3"/>
        <v>40</v>
      </c>
      <c r="AD20" s="199">
        <f t="shared" si="4"/>
        <v>10</v>
      </c>
      <c r="AE20" s="199">
        <v>25</v>
      </c>
    </row>
    <row r="21" spans="1:31" ht="36.75" customHeight="1">
      <c r="A21" s="231"/>
      <c r="B21" s="241"/>
      <c r="C21" s="20" t="s">
        <v>63</v>
      </c>
      <c r="D21" s="27" t="s">
        <v>18</v>
      </c>
      <c r="E21" s="141" t="s">
        <v>84</v>
      </c>
      <c r="F21" s="11" t="s">
        <v>94</v>
      </c>
      <c r="G21" s="247"/>
      <c r="H21" s="199">
        <v>1</v>
      </c>
      <c r="I21" s="76">
        <v>15</v>
      </c>
      <c r="J21" s="77"/>
      <c r="K21" s="77"/>
      <c r="L21" s="77"/>
      <c r="M21" s="77"/>
      <c r="N21" s="77"/>
      <c r="O21" s="77"/>
      <c r="P21" s="77"/>
      <c r="Q21" s="112">
        <f t="shared" si="1"/>
        <v>10</v>
      </c>
      <c r="R21" s="199">
        <f t="shared" si="2"/>
        <v>15</v>
      </c>
      <c r="S21" s="199">
        <v>75</v>
      </c>
      <c r="T21" s="199">
        <v>1</v>
      </c>
      <c r="U21" s="79">
        <v>10</v>
      </c>
      <c r="V21" s="80"/>
      <c r="W21" s="80"/>
      <c r="X21" s="80"/>
      <c r="Y21" s="80"/>
      <c r="Z21" s="80"/>
      <c r="AA21" s="80"/>
      <c r="AB21" s="77"/>
      <c r="AC21" s="112">
        <f t="shared" si="3"/>
        <v>15</v>
      </c>
      <c r="AD21" s="199">
        <f t="shared" si="4"/>
        <v>10</v>
      </c>
      <c r="AE21" s="199">
        <v>75</v>
      </c>
    </row>
    <row r="22" spans="1:31" ht="36.75" customHeight="1" thickBot="1">
      <c r="A22" s="232"/>
      <c r="B22" s="242"/>
      <c r="C22" s="13" t="s">
        <v>64</v>
      </c>
      <c r="D22" s="13" t="s">
        <v>20</v>
      </c>
      <c r="E22" s="137" t="s">
        <v>84</v>
      </c>
      <c r="F22" s="10" t="s">
        <v>95</v>
      </c>
      <c r="G22" s="37"/>
      <c r="H22" s="200">
        <v>2</v>
      </c>
      <c r="I22" s="82"/>
      <c r="J22" s="83"/>
      <c r="K22" s="83"/>
      <c r="L22" s="83">
        <v>20</v>
      </c>
      <c r="M22" s="83"/>
      <c r="N22" s="83"/>
      <c r="O22" s="83"/>
      <c r="P22" s="83"/>
      <c r="Q22" s="126">
        <f t="shared" si="1"/>
        <v>30</v>
      </c>
      <c r="R22" s="197">
        <f t="shared" si="2"/>
        <v>20</v>
      </c>
      <c r="S22" s="197">
        <v>30</v>
      </c>
      <c r="T22" s="197">
        <v>2</v>
      </c>
      <c r="U22" s="66"/>
      <c r="V22" s="67"/>
      <c r="W22" s="67"/>
      <c r="X22" s="67">
        <v>10</v>
      </c>
      <c r="Y22" s="67"/>
      <c r="Z22" s="67"/>
      <c r="AA22" s="67"/>
      <c r="AB22" s="83"/>
      <c r="AC22" s="127">
        <f t="shared" si="3"/>
        <v>40</v>
      </c>
      <c r="AD22" s="197">
        <f t="shared" si="4"/>
        <v>10</v>
      </c>
      <c r="AE22" s="197">
        <v>25</v>
      </c>
    </row>
    <row r="23" spans="1:31" ht="51.75" customHeight="1" thickBot="1">
      <c r="A23" s="41" t="s">
        <v>114</v>
      </c>
      <c r="B23" s="25" t="s">
        <v>65</v>
      </c>
      <c r="C23" s="25" t="s">
        <v>128</v>
      </c>
      <c r="D23" s="25" t="s">
        <v>20</v>
      </c>
      <c r="E23" s="136" t="s">
        <v>84</v>
      </c>
      <c r="F23" s="42" t="s">
        <v>97</v>
      </c>
      <c r="G23" s="37"/>
      <c r="H23" s="193">
        <v>2</v>
      </c>
      <c r="I23" s="84"/>
      <c r="J23" s="85">
        <v>15</v>
      </c>
      <c r="K23" s="85"/>
      <c r="L23" s="85"/>
      <c r="M23" s="85"/>
      <c r="N23" s="85"/>
      <c r="O23" s="85"/>
      <c r="P23" s="85"/>
      <c r="Q23" s="57">
        <f t="shared" si="1"/>
        <v>35</v>
      </c>
      <c r="R23" s="193">
        <f t="shared" si="2"/>
        <v>15</v>
      </c>
      <c r="S23" s="193">
        <v>50</v>
      </c>
      <c r="T23" s="193">
        <v>2</v>
      </c>
      <c r="U23" s="87"/>
      <c r="V23" s="88">
        <v>10</v>
      </c>
      <c r="W23" s="88"/>
      <c r="X23" s="88"/>
      <c r="Y23" s="88"/>
      <c r="Z23" s="88"/>
      <c r="AA23" s="88"/>
      <c r="AB23" s="89"/>
      <c r="AC23" s="57">
        <f t="shared" si="3"/>
        <v>40</v>
      </c>
      <c r="AD23" s="219">
        <f t="shared" si="4"/>
        <v>10</v>
      </c>
      <c r="AE23" s="193">
        <v>50</v>
      </c>
    </row>
    <row r="24" spans="1:31" ht="24.75" customHeight="1" thickBot="1">
      <c r="A24" s="251" t="s">
        <v>5</v>
      </c>
      <c r="B24" s="252"/>
      <c r="C24" s="252"/>
      <c r="D24" s="252"/>
      <c r="E24" s="252"/>
      <c r="F24" s="253"/>
      <c r="G24" s="246" t="s">
        <v>5</v>
      </c>
      <c r="H24" s="194">
        <f aca="true" t="shared" si="5" ref="H24:AE24">SUM(H25:H46)</f>
        <v>33</v>
      </c>
      <c r="I24" s="194">
        <f t="shared" si="5"/>
        <v>107</v>
      </c>
      <c r="J24" s="194">
        <f t="shared" si="5"/>
        <v>150</v>
      </c>
      <c r="K24" s="194">
        <f t="shared" si="5"/>
        <v>15</v>
      </c>
      <c r="L24" s="194">
        <f t="shared" si="5"/>
        <v>40</v>
      </c>
      <c r="M24" s="194">
        <f t="shared" si="5"/>
        <v>60</v>
      </c>
      <c r="N24" s="194">
        <f t="shared" si="5"/>
        <v>0</v>
      </c>
      <c r="O24" s="194">
        <f t="shared" si="5"/>
        <v>28</v>
      </c>
      <c r="P24" s="194">
        <f t="shared" si="5"/>
        <v>0</v>
      </c>
      <c r="Q24" s="194">
        <f t="shared" si="5"/>
        <v>425</v>
      </c>
      <c r="R24" s="194">
        <f t="shared" si="5"/>
        <v>400</v>
      </c>
      <c r="S24" s="194">
        <f t="shared" si="5"/>
        <v>846</v>
      </c>
      <c r="T24" s="194">
        <f t="shared" si="5"/>
        <v>33</v>
      </c>
      <c r="U24" s="194">
        <f t="shared" si="5"/>
        <v>62</v>
      </c>
      <c r="V24" s="194">
        <f t="shared" si="5"/>
        <v>80</v>
      </c>
      <c r="W24" s="194">
        <f t="shared" si="5"/>
        <v>15</v>
      </c>
      <c r="X24" s="194">
        <f t="shared" si="5"/>
        <v>15</v>
      </c>
      <c r="Y24" s="194">
        <f t="shared" si="5"/>
        <v>30</v>
      </c>
      <c r="Z24" s="194">
        <f t="shared" si="5"/>
        <v>0</v>
      </c>
      <c r="AA24" s="194">
        <f t="shared" si="5"/>
        <v>23</v>
      </c>
      <c r="AB24" s="194">
        <f t="shared" si="5"/>
        <v>0</v>
      </c>
      <c r="AC24" s="194">
        <f t="shared" si="5"/>
        <v>600</v>
      </c>
      <c r="AD24" s="194">
        <f t="shared" si="5"/>
        <v>225</v>
      </c>
      <c r="AE24" s="194">
        <f t="shared" si="5"/>
        <v>786</v>
      </c>
    </row>
    <row r="25" spans="1:31" ht="55.5" customHeight="1" thickBot="1">
      <c r="A25" s="41" t="s">
        <v>31</v>
      </c>
      <c r="B25" s="36" t="s">
        <v>67</v>
      </c>
      <c r="C25" s="25" t="s">
        <v>110</v>
      </c>
      <c r="D25" s="25" t="s">
        <v>20</v>
      </c>
      <c r="E25" s="136" t="s">
        <v>84</v>
      </c>
      <c r="F25" s="42" t="s">
        <v>93</v>
      </c>
      <c r="G25" s="247"/>
      <c r="H25" s="193">
        <v>2</v>
      </c>
      <c r="I25" s="84"/>
      <c r="J25" s="85"/>
      <c r="K25" s="85">
        <v>15</v>
      </c>
      <c r="L25" s="85"/>
      <c r="M25" s="85"/>
      <c r="N25" s="85"/>
      <c r="O25" s="85">
        <v>15</v>
      </c>
      <c r="P25" s="85"/>
      <c r="Q25" s="86">
        <f>H25*25-R25</f>
        <v>20</v>
      </c>
      <c r="R25" s="204">
        <f>SUM(I25:P25)</f>
        <v>30</v>
      </c>
      <c r="S25" s="205">
        <v>50</v>
      </c>
      <c r="T25" s="205">
        <v>2</v>
      </c>
      <c r="U25" s="84"/>
      <c r="V25" s="85"/>
      <c r="W25" s="85">
        <v>15</v>
      </c>
      <c r="X25" s="85"/>
      <c r="Y25" s="85"/>
      <c r="Z25" s="85"/>
      <c r="AA25" s="85">
        <v>15</v>
      </c>
      <c r="AB25" s="85"/>
      <c r="AC25" s="86">
        <f>T25*25-AD25</f>
        <v>20</v>
      </c>
      <c r="AD25" s="220">
        <f>SUM(U25:AB25)</f>
        <v>30</v>
      </c>
      <c r="AE25" s="193">
        <v>50</v>
      </c>
    </row>
    <row r="26" spans="1:31" ht="39.75" customHeight="1">
      <c r="A26" s="265" t="s">
        <v>32</v>
      </c>
      <c r="B26" s="226" t="s">
        <v>75</v>
      </c>
      <c r="C26" s="29" t="s">
        <v>68</v>
      </c>
      <c r="D26" s="29" t="s">
        <v>20</v>
      </c>
      <c r="E26" s="138" t="s">
        <v>84</v>
      </c>
      <c r="F26" s="14" t="s">
        <v>94</v>
      </c>
      <c r="G26" s="247"/>
      <c r="H26" s="196">
        <v>1</v>
      </c>
      <c r="I26" s="71">
        <v>2</v>
      </c>
      <c r="J26" s="72"/>
      <c r="K26" s="72"/>
      <c r="L26" s="72"/>
      <c r="M26" s="72"/>
      <c r="N26" s="72"/>
      <c r="O26" s="72">
        <v>13</v>
      </c>
      <c r="P26" s="72"/>
      <c r="Q26" s="70">
        <f aca="true" t="shared" si="6" ref="Q26:Q56">H26*25-R26</f>
        <v>10</v>
      </c>
      <c r="R26" s="206">
        <f aca="true" t="shared" si="7" ref="R26:R56">SUM(I26:P26)</f>
        <v>15</v>
      </c>
      <c r="S26" s="196">
        <v>50</v>
      </c>
      <c r="T26" s="196">
        <v>1</v>
      </c>
      <c r="U26" s="68">
        <v>2</v>
      </c>
      <c r="V26" s="69"/>
      <c r="W26" s="69"/>
      <c r="X26" s="69"/>
      <c r="Y26" s="69"/>
      <c r="Z26" s="69"/>
      <c r="AA26" s="69">
        <v>8</v>
      </c>
      <c r="AB26" s="69"/>
      <c r="AC26" s="70">
        <f aca="true" t="shared" si="8" ref="AC26:AC56">T26*25-AD26</f>
        <v>15</v>
      </c>
      <c r="AD26" s="206">
        <f aca="true" t="shared" si="9" ref="AD26:AD56">SUM(U26:AB26)</f>
        <v>10</v>
      </c>
      <c r="AE26" s="196">
        <v>50</v>
      </c>
    </row>
    <row r="27" spans="1:31" ht="39.75" customHeight="1">
      <c r="A27" s="266"/>
      <c r="B27" s="227"/>
      <c r="C27" s="31" t="s">
        <v>39</v>
      </c>
      <c r="D27" s="31" t="s">
        <v>20</v>
      </c>
      <c r="E27" s="140" t="s">
        <v>84</v>
      </c>
      <c r="F27" s="11" t="s">
        <v>95</v>
      </c>
      <c r="G27" s="247"/>
      <c r="H27" s="199">
        <v>1</v>
      </c>
      <c r="I27" s="76"/>
      <c r="J27" s="77">
        <v>15</v>
      </c>
      <c r="K27" s="77"/>
      <c r="L27" s="77"/>
      <c r="M27" s="77"/>
      <c r="N27" s="77"/>
      <c r="O27" s="77"/>
      <c r="P27" s="77"/>
      <c r="Q27" s="78">
        <f t="shared" si="6"/>
        <v>10</v>
      </c>
      <c r="R27" s="203">
        <f t="shared" si="7"/>
        <v>15</v>
      </c>
      <c r="S27" s="199">
        <v>25</v>
      </c>
      <c r="T27" s="199">
        <v>1</v>
      </c>
      <c r="U27" s="76"/>
      <c r="V27" s="77">
        <v>10</v>
      </c>
      <c r="W27" s="77"/>
      <c r="X27" s="77"/>
      <c r="Y27" s="77"/>
      <c r="Z27" s="77"/>
      <c r="AA27" s="77"/>
      <c r="AB27" s="77"/>
      <c r="AC27" s="78">
        <f t="shared" si="8"/>
        <v>15</v>
      </c>
      <c r="AD27" s="203">
        <f t="shared" si="9"/>
        <v>10</v>
      </c>
      <c r="AE27" s="199">
        <v>25</v>
      </c>
    </row>
    <row r="28" spans="1:31" ht="39.75" customHeight="1">
      <c r="A28" s="266"/>
      <c r="B28" s="227"/>
      <c r="C28" s="20" t="s">
        <v>69</v>
      </c>
      <c r="D28" s="44" t="s">
        <v>18</v>
      </c>
      <c r="E28" s="139" t="s">
        <v>84</v>
      </c>
      <c r="F28" s="39" t="s">
        <v>94</v>
      </c>
      <c r="G28" s="247"/>
      <c r="H28" s="199">
        <v>1</v>
      </c>
      <c r="I28" s="76">
        <v>15</v>
      </c>
      <c r="J28" s="77"/>
      <c r="K28" s="77"/>
      <c r="L28" s="77"/>
      <c r="M28" s="77"/>
      <c r="N28" s="77"/>
      <c r="O28" s="77"/>
      <c r="P28" s="77"/>
      <c r="Q28" s="78">
        <f t="shared" si="6"/>
        <v>10</v>
      </c>
      <c r="R28" s="203">
        <f t="shared" si="7"/>
        <v>15</v>
      </c>
      <c r="S28" s="199">
        <v>75</v>
      </c>
      <c r="T28" s="199">
        <v>1</v>
      </c>
      <c r="U28" s="76">
        <v>10</v>
      </c>
      <c r="V28" s="77"/>
      <c r="W28" s="77"/>
      <c r="X28" s="77"/>
      <c r="Y28" s="77"/>
      <c r="Z28" s="77"/>
      <c r="AA28" s="77"/>
      <c r="AB28" s="77"/>
      <c r="AC28" s="78">
        <f t="shared" si="8"/>
        <v>15</v>
      </c>
      <c r="AD28" s="203">
        <f t="shared" si="9"/>
        <v>10</v>
      </c>
      <c r="AE28" s="199">
        <v>75</v>
      </c>
    </row>
    <row r="29" spans="1:31" ht="39.75" customHeight="1" thickBot="1">
      <c r="A29" s="267"/>
      <c r="B29" s="228"/>
      <c r="C29" s="20" t="s">
        <v>40</v>
      </c>
      <c r="D29" s="31" t="s">
        <v>20</v>
      </c>
      <c r="E29" s="139" t="s">
        <v>84</v>
      </c>
      <c r="F29" s="39" t="s">
        <v>95</v>
      </c>
      <c r="G29" s="247"/>
      <c r="H29" s="199">
        <v>2</v>
      </c>
      <c r="I29" s="76"/>
      <c r="J29" s="77">
        <v>15</v>
      </c>
      <c r="K29" s="77"/>
      <c r="L29" s="77"/>
      <c r="M29" s="77"/>
      <c r="N29" s="77"/>
      <c r="O29" s="77"/>
      <c r="P29" s="77"/>
      <c r="Q29" s="78">
        <f t="shared" si="6"/>
        <v>35</v>
      </c>
      <c r="R29" s="203">
        <f t="shared" si="7"/>
        <v>15</v>
      </c>
      <c r="S29" s="199">
        <v>15</v>
      </c>
      <c r="T29" s="199">
        <v>2</v>
      </c>
      <c r="U29" s="76"/>
      <c r="V29" s="77">
        <v>10</v>
      </c>
      <c r="W29" s="77"/>
      <c r="X29" s="77"/>
      <c r="Y29" s="77"/>
      <c r="Z29" s="77"/>
      <c r="AA29" s="77"/>
      <c r="AB29" s="77"/>
      <c r="AC29" s="78">
        <f t="shared" si="8"/>
        <v>40</v>
      </c>
      <c r="AD29" s="203">
        <f t="shared" si="9"/>
        <v>10</v>
      </c>
      <c r="AE29" s="199">
        <v>25</v>
      </c>
    </row>
    <row r="30" spans="1:31" ht="30" customHeight="1">
      <c r="A30" s="229" t="s">
        <v>70</v>
      </c>
      <c r="B30" s="254" t="s">
        <v>102</v>
      </c>
      <c r="C30" s="24" t="s">
        <v>71</v>
      </c>
      <c r="D30" s="24" t="s">
        <v>20</v>
      </c>
      <c r="E30" s="144" t="s">
        <v>84</v>
      </c>
      <c r="F30" s="14" t="s">
        <v>94</v>
      </c>
      <c r="G30" s="247"/>
      <c r="H30" s="196">
        <v>1</v>
      </c>
      <c r="I30" s="68">
        <v>15</v>
      </c>
      <c r="J30" s="69"/>
      <c r="K30" s="69"/>
      <c r="L30" s="69"/>
      <c r="M30" s="69"/>
      <c r="N30" s="69"/>
      <c r="O30" s="69"/>
      <c r="P30" s="69"/>
      <c r="Q30" s="70">
        <f t="shared" si="6"/>
        <v>10</v>
      </c>
      <c r="R30" s="206">
        <f t="shared" si="7"/>
        <v>15</v>
      </c>
      <c r="S30" s="196">
        <v>75</v>
      </c>
      <c r="T30" s="196">
        <v>1</v>
      </c>
      <c r="U30" s="68">
        <v>10</v>
      </c>
      <c r="V30" s="69"/>
      <c r="W30" s="69"/>
      <c r="X30" s="69"/>
      <c r="Y30" s="69"/>
      <c r="Z30" s="69"/>
      <c r="AA30" s="69"/>
      <c r="AB30" s="69"/>
      <c r="AC30" s="70">
        <f t="shared" si="8"/>
        <v>15</v>
      </c>
      <c r="AD30" s="206">
        <f t="shared" si="9"/>
        <v>10</v>
      </c>
      <c r="AE30" s="196">
        <v>75</v>
      </c>
    </row>
    <row r="31" spans="1:31" ht="30" customHeight="1">
      <c r="A31" s="231"/>
      <c r="B31" s="255"/>
      <c r="C31" s="20" t="s">
        <v>43</v>
      </c>
      <c r="D31" s="20" t="s">
        <v>20</v>
      </c>
      <c r="E31" s="141" t="s">
        <v>84</v>
      </c>
      <c r="F31" s="11" t="s">
        <v>95</v>
      </c>
      <c r="G31" s="247"/>
      <c r="H31" s="199">
        <v>1</v>
      </c>
      <c r="I31" s="76"/>
      <c r="J31" s="77">
        <v>20</v>
      </c>
      <c r="K31" s="77"/>
      <c r="L31" s="77"/>
      <c r="M31" s="77"/>
      <c r="N31" s="77"/>
      <c r="O31" s="77"/>
      <c r="P31" s="77"/>
      <c r="Q31" s="78">
        <f t="shared" si="6"/>
        <v>5</v>
      </c>
      <c r="R31" s="203">
        <f t="shared" si="7"/>
        <v>20</v>
      </c>
      <c r="S31" s="199">
        <v>30</v>
      </c>
      <c r="T31" s="199">
        <v>1</v>
      </c>
      <c r="U31" s="76"/>
      <c r="V31" s="77">
        <v>10</v>
      </c>
      <c r="W31" s="77"/>
      <c r="X31" s="77"/>
      <c r="Y31" s="77"/>
      <c r="Z31" s="77"/>
      <c r="AA31" s="77"/>
      <c r="AB31" s="77"/>
      <c r="AC31" s="78">
        <f t="shared" si="8"/>
        <v>15</v>
      </c>
      <c r="AD31" s="203">
        <f t="shared" si="9"/>
        <v>10</v>
      </c>
      <c r="AE31" s="199">
        <v>25</v>
      </c>
    </row>
    <row r="32" spans="1:31" ht="34.5" customHeight="1">
      <c r="A32" s="231"/>
      <c r="B32" s="255"/>
      <c r="C32" s="20" t="s">
        <v>111</v>
      </c>
      <c r="D32" s="20" t="s">
        <v>20</v>
      </c>
      <c r="E32" s="141" t="s">
        <v>84</v>
      </c>
      <c r="F32" s="11" t="s">
        <v>95</v>
      </c>
      <c r="G32" s="247"/>
      <c r="H32" s="199">
        <v>2</v>
      </c>
      <c r="I32" s="76"/>
      <c r="J32" s="77"/>
      <c r="K32" s="77"/>
      <c r="L32" s="77">
        <v>40</v>
      </c>
      <c r="M32" s="77"/>
      <c r="N32" s="77"/>
      <c r="O32" s="77"/>
      <c r="P32" s="77"/>
      <c r="Q32" s="78">
        <f t="shared" si="6"/>
        <v>10</v>
      </c>
      <c r="R32" s="203">
        <f t="shared" si="7"/>
        <v>40</v>
      </c>
      <c r="S32" s="199">
        <v>100</v>
      </c>
      <c r="T32" s="199">
        <v>2</v>
      </c>
      <c r="U32" s="76"/>
      <c r="V32" s="77"/>
      <c r="W32" s="77"/>
      <c r="X32" s="77">
        <v>15</v>
      </c>
      <c r="Y32" s="77"/>
      <c r="Z32" s="77"/>
      <c r="AA32" s="77"/>
      <c r="AB32" s="77"/>
      <c r="AC32" s="78">
        <f t="shared" si="8"/>
        <v>35</v>
      </c>
      <c r="AD32" s="203">
        <f t="shared" si="9"/>
        <v>15</v>
      </c>
      <c r="AE32" s="199">
        <v>100</v>
      </c>
    </row>
    <row r="33" spans="1:31" ht="33" customHeight="1">
      <c r="A33" s="231"/>
      <c r="B33" s="255"/>
      <c r="C33" s="31" t="s">
        <v>72</v>
      </c>
      <c r="D33" s="34" t="s">
        <v>18</v>
      </c>
      <c r="E33" s="140" t="s">
        <v>84</v>
      </c>
      <c r="F33" s="11" t="s">
        <v>94</v>
      </c>
      <c r="G33" s="247"/>
      <c r="H33" s="199">
        <v>1</v>
      </c>
      <c r="I33" s="76">
        <v>15</v>
      </c>
      <c r="J33" s="77"/>
      <c r="K33" s="77"/>
      <c r="L33" s="77"/>
      <c r="M33" s="77"/>
      <c r="N33" s="77"/>
      <c r="O33" s="77"/>
      <c r="P33" s="77"/>
      <c r="Q33" s="78">
        <f t="shared" si="6"/>
        <v>10</v>
      </c>
      <c r="R33" s="203">
        <f t="shared" si="7"/>
        <v>15</v>
      </c>
      <c r="S33" s="199">
        <v>75</v>
      </c>
      <c r="T33" s="199">
        <v>1</v>
      </c>
      <c r="U33" s="76">
        <v>10</v>
      </c>
      <c r="V33" s="77"/>
      <c r="W33" s="77"/>
      <c r="X33" s="77"/>
      <c r="Y33" s="77"/>
      <c r="Z33" s="77"/>
      <c r="AA33" s="77"/>
      <c r="AB33" s="77"/>
      <c r="AC33" s="78">
        <f t="shared" si="8"/>
        <v>15</v>
      </c>
      <c r="AD33" s="203">
        <f t="shared" si="9"/>
        <v>10</v>
      </c>
      <c r="AE33" s="199">
        <v>10</v>
      </c>
    </row>
    <row r="34" spans="1:31" ht="33" customHeight="1" thickBot="1">
      <c r="A34" s="232"/>
      <c r="B34" s="256"/>
      <c r="C34" s="30" t="s">
        <v>42</v>
      </c>
      <c r="D34" s="30" t="s">
        <v>20</v>
      </c>
      <c r="E34" s="143" t="s">
        <v>84</v>
      </c>
      <c r="F34" s="10" t="s">
        <v>95</v>
      </c>
      <c r="G34" s="247"/>
      <c r="H34" s="197">
        <v>1</v>
      </c>
      <c r="I34" s="82"/>
      <c r="J34" s="83">
        <v>20</v>
      </c>
      <c r="K34" s="83"/>
      <c r="L34" s="83"/>
      <c r="M34" s="83"/>
      <c r="N34" s="83"/>
      <c r="O34" s="83"/>
      <c r="P34" s="83"/>
      <c r="Q34" s="90">
        <f t="shared" si="6"/>
        <v>5</v>
      </c>
      <c r="R34" s="207">
        <f t="shared" si="7"/>
        <v>20</v>
      </c>
      <c r="S34" s="197">
        <v>25</v>
      </c>
      <c r="T34" s="197">
        <v>1</v>
      </c>
      <c r="U34" s="82"/>
      <c r="V34" s="83">
        <v>10</v>
      </c>
      <c r="W34" s="83"/>
      <c r="X34" s="83"/>
      <c r="Y34" s="83"/>
      <c r="Z34" s="83"/>
      <c r="AA34" s="83"/>
      <c r="AB34" s="83"/>
      <c r="AC34" s="90">
        <f t="shared" si="8"/>
        <v>15</v>
      </c>
      <c r="AD34" s="207">
        <f t="shared" si="9"/>
        <v>10</v>
      </c>
      <c r="AE34" s="197">
        <v>25</v>
      </c>
    </row>
    <row r="35" spans="1:31" ht="58.5" customHeight="1" thickBot="1">
      <c r="A35" s="153" t="s">
        <v>73</v>
      </c>
      <c r="B35" s="154" t="s">
        <v>74</v>
      </c>
      <c r="C35" s="48" t="s">
        <v>127</v>
      </c>
      <c r="D35" s="48" t="s">
        <v>50</v>
      </c>
      <c r="E35" s="146" t="s">
        <v>84</v>
      </c>
      <c r="F35" s="190" t="s">
        <v>97</v>
      </c>
      <c r="G35" s="247"/>
      <c r="H35" s="193">
        <v>2</v>
      </c>
      <c r="I35" s="84"/>
      <c r="J35" s="85"/>
      <c r="K35" s="85"/>
      <c r="L35" s="85"/>
      <c r="M35" s="85">
        <v>20</v>
      </c>
      <c r="N35" s="85"/>
      <c r="O35" s="85"/>
      <c r="P35" s="85"/>
      <c r="Q35" s="86">
        <f t="shared" si="6"/>
        <v>30</v>
      </c>
      <c r="R35" s="194">
        <f t="shared" si="7"/>
        <v>20</v>
      </c>
      <c r="S35" s="193">
        <v>50</v>
      </c>
      <c r="T35" s="193">
        <v>2</v>
      </c>
      <c r="U35" s="84"/>
      <c r="V35" s="85"/>
      <c r="W35" s="85"/>
      <c r="X35" s="85"/>
      <c r="Y35" s="85">
        <v>10</v>
      </c>
      <c r="Z35" s="85"/>
      <c r="AA35" s="85"/>
      <c r="AB35" s="85"/>
      <c r="AC35" s="86">
        <f t="shared" si="8"/>
        <v>40</v>
      </c>
      <c r="AD35" s="220">
        <f t="shared" si="9"/>
        <v>10</v>
      </c>
      <c r="AE35" s="193">
        <v>50</v>
      </c>
    </row>
    <row r="36" spans="1:31" ht="30.75" customHeight="1">
      <c r="A36" s="262" t="s">
        <v>139</v>
      </c>
      <c r="B36" s="237" t="s">
        <v>171</v>
      </c>
      <c r="C36" s="157" t="s">
        <v>116</v>
      </c>
      <c r="D36" s="33" t="s">
        <v>18</v>
      </c>
      <c r="E36" s="158" t="s">
        <v>84</v>
      </c>
      <c r="F36" s="159" t="s">
        <v>98</v>
      </c>
      <c r="G36" s="248"/>
      <c r="H36" s="196">
        <v>2</v>
      </c>
      <c r="I36" s="68">
        <v>20</v>
      </c>
      <c r="J36" s="69"/>
      <c r="K36" s="69"/>
      <c r="L36" s="69"/>
      <c r="M36" s="69"/>
      <c r="N36" s="69"/>
      <c r="O36" s="69"/>
      <c r="P36" s="69"/>
      <c r="Q36" s="70">
        <f t="shared" si="6"/>
        <v>30</v>
      </c>
      <c r="R36" s="206">
        <f t="shared" si="7"/>
        <v>20</v>
      </c>
      <c r="S36" s="196">
        <v>25</v>
      </c>
      <c r="T36" s="196">
        <v>2</v>
      </c>
      <c r="U36" s="68">
        <v>10</v>
      </c>
      <c r="V36" s="69"/>
      <c r="W36" s="69"/>
      <c r="X36" s="69"/>
      <c r="Y36" s="69"/>
      <c r="Z36" s="69"/>
      <c r="AA36" s="69"/>
      <c r="AB36" s="69"/>
      <c r="AC36" s="70">
        <f t="shared" si="8"/>
        <v>40</v>
      </c>
      <c r="AD36" s="206">
        <f t="shared" si="9"/>
        <v>10</v>
      </c>
      <c r="AE36" s="196">
        <v>25</v>
      </c>
    </row>
    <row r="37" spans="1:31" ht="30.75" customHeight="1">
      <c r="A37" s="263"/>
      <c r="B37" s="238"/>
      <c r="C37" s="156" t="s">
        <v>117</v>
      </c>
      <c r="D37" s="160" t="s">
        <v>20</v>
      </c>
      <c r="E37" s="161" t="s">
        <v>84</v>
      </c>
      <c r="F37" s="162" t="s">
        <v>99</v>
      </c>
      <c r="G37" s="248"/>
      <c r="H37" s="198">
        <v>2</v>
      </c>
      <c r="I37" s="71"/>
      <c r="J37" s="72">
        <v>20</v>
      </c>
      <c r="K37" s="72"/>
      <c r="L37" s="72"/>
      <c r="M37" s="72"/>
      <c r="N37" s="72"/>
      <c r="O37" s="72"/>
      <c r="P37" s="72"/>
      <c r="Q37" s="73">
        <f>H37*25-R37</f>
        <v>30</v>
      </c>
      <c r="R37" s="208">
        <f>SUM(I37:P37)</f>
        <v>20</v>
      </c>
      <c r="S37" s="198">
        <v>26</v>
      </c>
      <c r="T37" s="198">
        <v>2</v>
      </c>
      <c r="U37" s="71"/>
      <c r="V37" s="72">
        <v>10</v>
      </c>
      <c r="W37" s="72"/>
      <c r="X37" s="72"/>
      <c r="Y37" s="72"/>
      <c r="Z37" s="72"/>
      <c r="AA37" s="72"/>
      <c r="AB37" s="72"/>
      <c r="AC37" s="73">
        <f>T37*25-AD37</f>
        <v>40</v>
      </c>
      <c r="AD37" s="208">
        <f>SUM(U37:AB37)</f>
        <v>10</v>
      </c>
      <c r="AE37" s="198">
        <v>26</v>
      </c>
    </row>
    <row r="38" spans="1:31" ht="30.75" customHeight="1">
      <c r="A38" s="263"/>
      <c r="B38" s="238"/>
      <c r="C38" s="156" t="s">
        <v>118</v>
      </c>
      <c r="D38" s="156" t="s">
        <v>20</v>
      </c>
      <c r="E38" s="163" t="s">
        <v>84</v>
      </c>
      <c r="F38" s="164" t="s">
        <v>98</v>
      </c>
      <c r="G38" s="248"/>
      <c r="H38" s="199">
        <v>1</v>
      </c>
      <c r="I38" s="76">
        <v>10</v>
      </c>
      <c r="J38" s="77"/>
      <c r="K38" s="77"/>
      <c r="L38" s="77"/>
      <c r="M38" s="77"/>
      <c r="N38" s="77"/>
      <c r="O38" s="77"/>
      <c r="P38" s="77"/>
      <c r="Q38" s="78">
        <f t="shared" si="6"/>
        <v>15</v>
      </c>
      <c r="R38" s="203">
        <f t="shared" si="7"/>
        <v>10</v>
      </c>
      <c r="S38" s="199">
        <v>25</v>
      </c>
      <c r="T38" s="199">
        <v>1</v>
      </c>
      <c r="U38" s="76">
        <v>5</v>
      </c>
      <c r="V38" s="77"/>
      <c r="W38" s="77"/>
      <c r="X38" s="77"/>
      <c r="Y38" s="77"/>
      <c r="Z38" s="77"/>
      <c r="AA38" s="77"/>
      <c r="AB38" s="77"/>
      <c r="AC38" s="78">
        <f t="shared" si="8"/>
        <v>20</v>
      </c>
      <c r="AD38" s="203">
        <f t="shared" si="9"/>
        <v>5</v>
      </c>
      <c r="AE38" s="199">
        <v>25</v>
      </c>
    </row>
    <row r="39" spans="1:31" ht="34.5" customHeight="1">
      <c r="A39" s="263"/>
      <c r="B39" s="238"/>
      <c r="C39" s="156" t="s">
        <v>119</v>
      </c>
      <c r="D39" s="156" t="s">
        <v>20</v>
      </c>
      <c r="E39" s="163" t="s">
        <v>84</v>
      </c>
      <c r="F39" s="164" t="s">
        <v>99</v>
      </c>
      <c r="G39" s="248"/>
      <c r="H39" s="199">
        <v>2</v>
      </c>
      <c r="I39" s="76"/>
      <c r="J39" s="77"/>
      <c r="K39" s="77"/>
      <c r="L39" s="77"/>
      <c r="M39" s="77">
        <v>20</v>
      </c>
      <c r="N39" s="77"/>
      <c r="O39" s="77"/>
      <c r="P39" s="77"/>
      <c r="Q39" s="78">
        <f t="shared" si="6"/>
        <v>30</v>
      </c>
      <c r="R39" s="203">
        <f t="shared" si="7"/>
        <v>20</v>
      </c>
      <c r="S39" s="199">
        <v>25</v>
      </c>
      <c r="T39" s="199">
        <f aca="true" t="shared" si="10" ref="T39:T49">H39</f>
        <v>2</v>
      </c>
      <c r="U39" s="76"/>
      <c r="V39" s="77"/>
      <c r="W39" s="77"/>
      <c r="X39" s="77"/>
      <c r="Y39" s="77">
        <v>10</v>
      </c>
      <c r="Z39" s="77"/>
      <c r="AA39" s="77"/>
      <c r="AB39" s="77"/>
      <c r="AC39" s="78">
        <f t="shared" si="8"/>
        <v>40</v>
      </c>
      <c r="AD39" s="203">
        <f t="shared" si="9"/>
        <v>10</v>
      </c>
      <c r="AE39" s="199">
        <v>25</v>
      </c>
    </row>
    <row r="40" spans="1:31" ht="34.5" customHeight="1">
      <c r="A40" s="263"/>
      <c r="B40" s="238"/>
      <c r="C40" s="156" t="s">
        <v>143</v>
      </c>
      <c r="D40" s="27" t="s">
        <v>18</v>
      </c>
      <c r="E40" s="163" t="s">
        <v>84</v>
      </c>
      <c r="F40" s="164" t="s">
        <v>98</v>
      </c>
      <c r="G40" s="248"/>
      <c r="H40" s="199">
        <v>1</v>
      </c>
      <c r="I40" s="76">
        <v>10</v>
      </c>
      <c r="J40" s="77"/>
      <c r="K40" s="77"/>
      <c r="L40" s="77"/>
      <c r="M40" s="77"/>
      <c r="N40" s="77"/>
      <c r="O40" s="77"/>
      <c r="P40" s="77"/>
      <c r="Q40" s="78">
        <f>H40*25-R40</f>
        <v>15</v>
      </c>
      <c r="R40" s="203">
        <f>SUM(I40:P40)</f>
        <v>10</v>
      </c>
      <c r="S40" s="199">
        <v>25</v>
      </c>
      <c r="T40" s="199">
        <f>H40</f>
        <v>1</v>
      </c>
      <c r="U40" s="76">
        <v>5</v>
      </c>
      <c r="V40" s="77"/>
      <c r="W40" s="77"/>
      <c r="X40" s="77"/>
      <c r="Y40" s="77"/>
      <c r="Z40" s="77"/>
      <c r="AA40" s="77"/>
      <c r="AB40" s="77"/>
      <c r="AC40" s="78">
        <f>T40*25-AD40</f>
        <v>20</v>
      </c>
      <c r="AD40" s="203">
        <f>SUM(U40:AB40)</f>
        <v>5</v>
      </c>
      <c r="AE40" s="199">
        <v>25</v>
      </c>
    </row>
    <row r="41" spans="1:31" ht="34.5" customHeight="1">
      <c r="A41" s="263"/>
      <c r="B41" s="238"/>
      <c r="C41" s="156" t="s">
        <v>144</v>
      </c>
      <c r="D41" s="156" t="s">
        <v>20</v>
      </c>
      <c r="E41" s="163" t="s">
        <v>84</v>
      </c>
      <c r="F41" s="164" t="s">
        <v>99</v>
      </c>
      <c r="G41" s="248"/>
      <c r="H41" s="199">
        <v>2</v>
      </c>
      <c r="I41" s="76"/>
      <c r="J41" s="77">
        <v>20</v>
      </c>
      <c r="K41" s="77"/>
      <c r="L41" s="77"/>
      <c r="M41" s="77"/>
      <c r="N41" s="77"/>
      <c r="O41" s="77"/>
      <c r="P41" s="77"/>
      <c r="Q41" s="78">
        <f>H41*25-R41</f>
        <v>30</v>
      </c>
      <c r="R41" s="203">
        <f>SUM(I41:P41)</f>
        <v>20</v>
      </c>
      <c r="S41" s="199">
        <v>25</v>
      </c>
      <c r="T41" s="199">
        <f>H41</f>
        <v>2</v>
      </c>
      <c r="U41" s="76"/>
      <c r="V41" s="77">
        <v>10</v>
      </c>
      <c r="W41" s="77"/>
      <c r="X41" s="77"/>
      <c r="Y41" s="77"/>
      <c r="Z41" s="77"/>
      <c r="AA41" s="77"/>
      <c r="AB41" s="77"/>
      <c r="AC41" s="78">
        <f>T41*25-AD41</f>
        <v>40</v>
      </c>
      <c r="AD41" s="203">
        <f>SUM(U41:AB41)</f>
        <v>10</v>
      </c>
      <c r="AE41" s="199">
        <v>25</v>
      </c>
    </row>
    <row r="42" spans="1:31" ht="34.5" customHeight="1">
      <c r="A42" s="263"/>
      <c r="B42" s="238"/>
      <c r="C42" s="156" t="s">
        <v>129</v>
      </c>
      <c r="D42" s="165" t="s">
        <v>20</v>
      </c>
      <c r="E42" s="166" t="s">
        <v>84</v>
      </c>
      <c r="F42" s="164" t="s">
        <v>99</v>
      </c>
      <c r="G42" s="248"/>
      <c r="H42" s="200">
        <v>2</v>
      </c>
      <c r="I42" s="93"/>
      <c r="J42" s="94"/>
      <c r="K42" s="94"/>
      <c r="L42" s="94"/>
      <c r="M42" s="94">
        <v>20</v>
      </c>
      <c r="N42" s="94"/>
      <c r="O42" s="94"/>
      <c r="P42" s="94"/>
      <c r="Q42" s="78">
        <f>H42*25-R42</f>
        <v>30</v>
      </c>
      <c r="R42" s="203">
        <f>SUM(I42:P42)</f>
        <v>20</v>
      </c>
      <c r="S42" s="200">
        <v>25</v>
      </c>
      <c r="T42" s="199">
        <f>H42</f>
        <v>2</v>
      </c>
      <c r="U42" s="93"/>
      <c r="V42" s="94"/>
      <c r="W42" s="94"/>
      <c r="X42" s="94"/>
      <c r="Y42" s="94">
        <v>10</v>
      </c>
      <c r="Z42" s="94"/>
      <c r="AA42" s="94"/>
      <c r="AB42" s="94"/>
      <c r="AC42" s="78">
        <f>T42*25-AD42</f>
        <v>40</v>
      </c>
      <c r="AD42" s="203">
        <f>SUM(U42:AB42)</f>
        <v>10</v>
      </c>
      <c r="AE42" s="200">
        <v>25</v>
      </c>
    </row>
    <row r="43" spans="1:31" ht="34.5" customHeight="1">
      <c r="A43" s="263"/>
      <c r="B43" s="238"/>
      <c r="C43" s="167" t="s">
        <v>145</v>
      </c>
      <c r="D43" s="168" t="s">
        <v>20</v>
      </c>
      <c r="E43" s="169" t="s">
        <v>84</v>
      </c>
      <c r="F43" s="164" t="s">
        <v>98</v>
      </c>
      <c r="G43" s="248"/>
      <c r="H43" s="199">
        <v>1</v>
      </c>
      <c r="I43" s="76">
        <v>10</v>
      </c>
      <c r="J43" s="77"/>
      <c r="K43" s="77"/>
      <c r="L43" s="77"/>
      <c r="M43" s="77"/>
      <c r="N43" s="77"/>
      <c r="O43" s="95"/>
      <c r="P43" s="77"/>
      <c r="Q43" s="73">
        <f>H43*25-R43</f>
        <v>15</v>
      </c>
      <c r="R43" s="203">
        <f>SUM(I43:P43)</f>
        <v>10</v>
      </c>
      <c r="S43" s="199">
        <v>25</v>
      </c>
      <c r="T43" s="199">
        <f>H43</f>
        <v>1</v>
      </c>
      <c r="U43" s="76">
        <v>5</v>
      </c>
      <c r="V43" s="77"/>
      <c r="W43" s="77"/>
      <c r="X43" s="77"/>
      <c r="Y43" s="77"/>
      <c r="Z43" s="77"/>
      <c r="AA43" s="77"/>
      <c r="AB43" s="77"/>
      <c r="AC43" s="73">
        <f>T43*25-AD43</f>
        <v>20</v>
      </c>
      <c r="AD43" s="203">
        <f>SUM(U43:AB43)</f>
        <v>5</v>
      </c>
      <c r="AE43" s="199">
        <v>25</v>
      </c>
    </row>
    <row r="44" spans="1:31" ht="27.75" customHeight="1">
      <c r="A44" s="263"/>
      <c r="B44" s="238"/>
      <c r="C44" s="167" t="s">
        <v>146</v>
      </c>
      <c r="D44" s="160" t="s">
        <v>20</v>
      </c>
      <c r="E44" s="161" t="s">
        <v>84</v>
      </c>
      <c r="F44" s="162" t="s">
        <v>99</v>
      </c>
      <c r="G44" s="248"/>
      <c r="H44" s="198">
        <v>2</v>
      </c>
      <c r="I44" s="71"/>
      <c r="J44" s="72">
        <v>20</v>
      </c>
      <c r="K44" s="72"/>
      <c r="L44" s="72"/>
      <c r="M44" s="72"/>
      <c r="N44" s="72"/>
      <c r="O44" s="72"/>
      <c r="P44" s="72"/>
      <c r="Q44" s="73">
        <f t="shared" si="6"/>
        <v>30</v>
      </c>
      <c r="R44" s="208">
        <f t="shared" si="7"/>
        <v>20</v>
      </c>
      <c r="S44" s="198">
        <v>25</v>
      </c>
      <c r="T44" s="198">
        <f t="shared" si="10"/>
        <v>2</v>
      </c>
      <c r="U44" s="71"/>
      <c r="V44" s="72">
        <v>10</v>
      </c>
      <c r="W44" s="72"/>
      <c r="X44" s="72"/>
      <c r="Y44" s="72"/>
      <c r="Z44" s="72"/>
      <c r="AA44" s="72"/>
      <c r="AB44" s="72"/>
      <c r="AC44" s="73">
        <f t="shared" si="8"/>
        <v>40</v>
      </c>
      <c r="AD44" s="208">
        <f t="shared" si="9"/>
        <v>10</v>
      </c>
      <c r="AE44" s="198">
        <v>25</v>
      </c>
    </row>
    <row r="45" spans="1:31" ht="30.75" customHeight="1">
      <c r="A45" s="263"/>
      <c r="B45" s="238"/>
      <c r="C45" s="156" t="s">
        <v>120</v>
      </c>
      <c r="D45" s="156" t="s">
        <v>20</v>
      </c>
      <c r="E45" s="163" t="s">
        <v>86</v>
      </c>
      <c r="F45" s="164" t="s">
        <v>99</v>
      </c>
      <c r="G45" s="248"/>
      <c r="H45" s="199">
        <v>2</v>
      </c>
      <c r="I45" s="76"/>
      <c r="J45" s="77">
        <v>20</v>
      </c>
      <c r="K45" s="77"/>
      <c r="L45" s="77"/>
      <c r="M45" s="77"/>
      <c r="N45" s="77"/>
      <c r="O45" s="77"/>
      <c r="P45" s="77"/>
      <c r="Q45" s="78">
        <f t="shared" si="6"/>
        <v>30</v>
      </c>
      <c r="R45" s="203">
        <f t="shared" si="7"/>
        <v>20</v>
      </c>
      <c r="S45" s="199">
        <v>25</v>
      </c>
      <c r="T45" s="199">
        <f t="shared" si="10"/>
        <v>2</v>
      </c>
      <c r="U45" s="76"/>
      <c r="V45" s="77">
        <v>10</v>
      </c>
      <c r="W45" s="77"/>
      <c r="X45" s="77"/>
      <c r="Y45" s="77"/>
      <c r="Z45" s="77"/>
      <c r="AA45" s="77"/>
      <c r="AB45" s="77"/>
      <c r="AC45" s="78">
        <f t="shared" si="8"/>
        <v>40</v>
      </c>
      <c r="AD45" s="203">
        <f t="shared" si="9"/>
        <v>10</v>
      </c>
      <c r="AE45" s="199">
        <v>25</v>
      </c>
    </row>
    <row r="46" spans="1:31" ht="30.75" customHeight="1" thickBot="1">
      <c r="A46" s="264"/>
      <c r="B46" s="239"/>
      <c r="C46" s="187" t="s">
        <v>121</v>
      </c>
      <c r="D46" s="187" t="s">
        <v>20</v>
      </c>
      <c r="E46" s="191" t="s">
        <v>84</v>
      </c>
      <c r="F46" s="192" t="s">
        <v>98</v>
      </c>
      <c r="G46" s="248"/>
      <c r="H46" s="200">
        <v>1</v>
      </c>
      <c r="I46" s="93">
        <v>10</v>
      </c>
      <c r="J46" s="94"/>
      <c r="K46" s="94"/>
      <c r="L46" s="94"/>
      <c r="M46" s="94"/>
      <c r="N46" s="94"/>
      <c r="O46" s="94"/>
      <c r="P46" s="94"/>
      <c r="Q46" s="78">
        <f t="shared" si="6"/>
        <v>15</v>
      </c>
      <c r="R46" s="203">
        <f t="shared" si="7"/>
        <v>10</v>
      </c>
      <c r="S46" s="200">
        <v>25</v>
      </c>
      <c r="T46" s="199">
        <f t="shared" si="10"/>
        <v>1</v>
      </c>
      <c r="U46" s="93">
        <v>5</v>
      </c>
      <c r="V46" s="94"/>
      <c r="W46" s="94"/>
      <c r="X46" s="94"/>
      <c r="Y46" s="94"/>
      <c r="Z46" s="94"/>
      <c r="AA46" s="94"/>
      <c r="AB46" s="94"/>
      <c r="AC46" s="78">
        <f t="shared" si="8"/>
        <v>20</v>
      </c>
      <c r="AD46" s="203">
        <f t="shared" si="9"/>
        <v>5</v>
      </c>
      <c r="AE46" s="200">
        <v>25</v>
      </c>
    </row>
    <row r="47" spans="1:31" ht="32.25" customHeight="1" thickBot="1">
      <c r="A47" s="262" t="s">
        <v>141</v>
      </c>
      <c r="B47" s="275" t="s">
        <v>152</v>
      </c>
      <c r="C47" s="171" t="s">
        <v>134</v>
      </c>
      <c r="D47" s="32" t="s">
        <v>18</v>
      </c>
      <c r="E47" s="172" t="s">
        <v>86</v>
      </c>
      <c r="F47" s="159" t="s">
        <v>98</v>
      </c>
      <c r="G47" s="249"/>
      <c r="H47" s="196">
        <v>2</v>
      </c>
      <c r="I47" s="97">
        <v>10</v>
      </c>
      <c r="J47" s="98"/>
      <c r="K47" s="63"/>
      <c r="L47" s="63"/>
      <c r="M47" s="63"/>
      <c r="N47" s="63"/>
      <c r="O47" s="98"/>
      <c r="P47" s="63"/>
      <c r="Q47" s="70">
        <f t="shared" si="6"/>
        <v>40</v>
      </c>
      <c r="R47" s="206">
        <f t="shared" si="7"/>
        <v>10</v>
      </c>
      <c r="S47" s="196">
        <v>25</v>
      </c>
      <c r="T47" s="196">
        <f t="shared" si="10"/>
        <v>2</v>
      </c>
      <c r="U47" s="68">
        <v>10</v>
      </c>
      <c r="V47" s="69"/>
      <c r="W47" s="69"/>
      <c r="X47" s="69"/>
      <c r="Y47" s="69"/>
      <c r="Z47" s="69"/>
      <c r="AA47" s="69"/>
      <c r="AB47" s="69"/>
      <c r="AC47" s="70">
        <f t="shared" si="8"/>
        <v>40</v>
      </c>
      <c r="AD47" s="206">
        <f t="shared" si="9"/>
        <v>10</v>
      </c>
      <c r="AE47" s="196">
        <v>25</v>
      </c>
    </row>
    <row r="48" spans="1:31" ht="32.25" customHeight="1">
      <c r="A48" s="281"/>
      <c r="B48" s="276"/>
      <c r="C48" s="167" t="s">
        <v>135</v>
      </c>
      <c r="D48" s="167" t="s">
        <v>20</v>
      </c>
      <c r="E48" s="173" t="s">
        <v>86</v>
      </c>
      <c r="F48" s="162" t="s">
        <v>99</v>
      </c>
      <c r="G48" s="249"/>
      <c r="H48" s="198">
        <v>2</v>
      </c>
      <c r="I48" s="99"/>
      <c r="J48" s="100">
        <v>20</v>
      </c>
      <c r="K48" s="75"/>
      <c r="L48" s="75"/>
      <c r="M48" s="75"/>
      <c r="N48" s="75"/>
      <c r="O48" s="100"/>
      <c r="P48" s="75"/>
      <c r="Q48" s="78">
        <f t="shared" si="6"/>
        <v>30</v>
      </c>
      <c r="R48" s="208">
        <f t="shared" si="7"/>
        <v>20</v>
      </c>
      <c r="S48" s="198">
        <v>25</v>
      </c>
      <c r="T48" s="198">
        <f t="shared" si="10"/>
        <v>2</v>
      </c>
      <c r="U48" s="71"/>
      <c r="V48" s="72">
        <v>10</v>
      </c>
      <c r="W48" s="72"/>
      <c r="X48" s="72"/>
      <c r="Y48" s="72"/>
      <c r="Z48" s="72"/>
      <c r="AA48" s="72"/>
      <c r="AB48" s="72"/>
      <c r="AC48" s="78">
        <f t="shared" si="8"/>
        <v>40</v>
      </c>
      <c r="AD48" s="206">
        <f t="shared" si="9"/>
        <v>10</v>
      </c>
      <c r="AE48" s="198">
        <v>25</v>
      </c>
    </row>
    <row r="49" spans="1:31" ht="32.25" customHeight="1">
      <c r="A49" s="263"/>
      <c r="B49" s="277"/>
      <c r="C49" s="167" t="s">
        <v>113</v>
      </c>
      <c r="D49" s="167" t="s">
        <v>20</v>
      </c>
      <c r="E49" s="173" t="s">
        <v>86</v>
      </c>
      <c r="F49" s="162" t="s">
        <v>99</v>
      </c>
      <c r="G49" s="249"/>
      <c r="H49" s="199">
        <v>2</v>
      </c>
      <c r="I49" s="101"/>
      <c r="J49" s="95">
        <v>30</v>
      </c>
      <c r="K49" s="80"/>
      <c r="L49" s="80"/>
      <c r="M49" s="80"/>
      <c r="N49" s="80"/>
      <c r="O49" s="95"/>
      <c r="P49" s="80"/>
      <c r="Q49" s="78">
        <f t="shared" si="6"/>
        <v>20</v>
      </c>
      <c r="R49" s="203">
        <f t="shared" si="7"/>
        <v>30</v>
      </c>
      <c r="S49" s="199">
        <v>25</v>
      </c>
      <c r="T49" s="198">
        <f t="shared" si="10"/>
        <v>2</v>
      </c>
      <c r="U49" s="76"/>
      <c r="V49" s="77">
        <v>10</v>
      </c>
      <c r="W49" s="77"/>
      <c r="X49" s="77"/>
      <c r="Y49" s="77"/>
      <c r="Z49" s="77"/>
      <c r="AA49" s="77"/>
      <c r="AB49" s="77"/>
      <c r="AC49" s="78">
        <f t="shared" si="8"/>
        <v>40</v>
      </c>
      <c r="AD49" s="203">
        <f t="shared" si="9"/>
        <v>10</v>
      </c>
      <c r="AE49" s="199">
        <v>25</v>
      </c>
    </row>
    <row r="50" spans="1:31" ht="32.25" customHeight="1">
      <c r="A50" s="263"/>
      <c r="B50" s="277"/>
      <c r="C50" s="167" t="s">
        <v>153</v>
      </c>
      <c r="D50" s="167" t="s">
        <v>20</v>
      </c>
      <c r="E50" s="173" t="s">
        <v>84</v>
      </c>
      <c r="F50" s="162" t="s">
        <v>99</v>
      </c>
      <c r="G50" s="249"/>
      <c r="H50" s="199">
        <v>2</v>
      </c>
      <c r="I50" s="101"/>
      <c r="J50" s="95"/>
      <c r="K50" s="80"/>
      <c r="L50" s="80"/>
      <c r="M50" s="80">
        <v>30</v>
      </c>
      <c r="N50" s="80"/>
      <c r="O50" s="95"/>
      <c r="P50" s="80"/>
      <c r="Q50" s="78">
        <f t="shared" si="6"/>
        <v>20</v>
      </c>
      <c r="R50" s="203">
        <f t="shared" si="7"/>
        <v>30</v>
      </c>
      <c r="S50" s="199">
        <v>25</v>
      </c>
      <c r="T50" s="198">
        <v>2</v>
      </c>
      <c r="U50" s="76"/>
      <c r="V50" s="77"/>
      <c r="W50" s="77"/>
      <c r="X50" s="77"/>
      <c r="Y50" s="77">
        <v>10</v>
      </c>
      <c r="Z50" s="77"/>
      <c r="AA50" s="77"/>
      <c r="AB50" s="77"/>
      <c r="AC50" s="73">
        <f t="shared" si="8"/>
        <v>40</v>
      </c>
      <c r="AD50" s="203">
        <f t="shared" si="9"/>
        <v>10</v>
      </c>
      <c r="AE50" s="199">
        <v>25</v>
      </c>
    </row>
    <row r="51" spans="1:31" ht="32.25" customHeight="1">
      <c r="A51" s="263"/>
      <c r="B51" s="277"/>
      <c r="C51" s="167" t="s">
        <v>154</v>
      </c>
      <c r="D51" s="167" t="s">
        <v>20</v>
      </c>
      <c r="E51" s="173" t="s">
        <v>84</v>
      </c>
      <c r="F51" s="162" t="s">
        <v>98</v>
      </c>
      <c r="G51" s="249"/>
      <c r="H51" s="199">
        <v>1</v>
      </c>
      <c r="I51" s="101">
        <v>10</v>
      </c>
      <c r="J51" s="95"/>
      <c r="K51" s="80"/>
      <c r="L51" s="80"/>
      <c r="M51" s="80"/>
      <c r="N51" s="80"/>
      <c r="O51" s="95"/>
      <c r="P51" s="80"/>
      <c r="Q51" s="78">
        <f t="shared" si="6"/>
        <v>15</v>
      </c>
      <c r="R51" s="203">
        <f t="shared" si="7"/>
        <v>10</v>
      </c>
      <c r="S51" s="199">
        <v>25</v>
      </c>
      <c r="T51" s="198">
        <f>H51</f>
        <v>1</v>
      </c>
      <c r="U51" s="76">
        <v>5</v>
      </c>
      <c r="V51" s="77"/>
      <c r="W51" s="77"/>
      <c r="X51" s="77"/>
      <c r="Y51" s="77"/>
      <c r="Z51" s="77"/>
      <c r="AA51" s="77"/>
      <c r="AB51" s="77"/>
      <c r="AC51" s="78">
        <f t="shared" si="8"/>
        <v>20</v>
      </c>
      <c r="AD51" s="203">
        <f t="shared" si="9"/>
        <v>5</v>
      </c>
      <c r="AE51" s="199">
        <v>25</v>
      </c>
    </row>
    <row r="52" spans="1:31" ht="31.5" customHeight="1">
      <c r="A52" s="263"/>
      <c r="B52" s="277"/>
      <c r="C52" s="167" t="s">
        <v>155</v>
      </c>
      <c r="D52" s="167" t="s">
        <v>20</v>
      </c>
      <c r="E52" s="173" t="s">
        <v>84</v>
      </c>
      <c r="F52" s="162" t="s">
        <v>99</v>
      </c>
      <c r="G52" s="249"/>
      <c r="H52" s="199">
        <v>2</v>
      </c>
      <c r="I52" s="101"/>
      <c r="J52" s="95">
        <v>20</v>
      </c>
      <c r="K52" s="80"/>
      <c r="L52" s="80"/>
      <c r="M52" s="80"/>
      <c r="N52" s="80"/>
      <c r="O52" s="95"/>
      <c r="P52" s="80"/>
      <c r="Q52" s="78">
        <f t="shared" si="6"/>
        <v>30</v>
      </c>
      <c r="R52" s="203">
        <f t="shared" si="7"/>
        <v>20</v>
      </c>
      <c r="S52" s="199">
        <v>25</v>
      </c>
      <c r="T52" s="198">
        <f>H52</f>
        <v>2</v>
      </c>
      <c r="U52" s="76"/>
      <c r="V52" s="77">
        <v>10</v>
      </c>
      <c r="W52" s="77"/>
      <c r="X52" s="77"/>
      <c r="Y52" s="77"/>
      <c r="Z52" s="77"/>
      <c r="AA52" s="77"/>
      <c r="AB52" s="77"/>
      <c r="AC52" s="78">
        <f t="shared" si="8"/>
        <v>40</v>
      </c>
      <c r="AD52" s="203">
        <f t="shared" si="9"/>
        <v>10</v>
      </c>
      <c r="AE52" s="199">
        <v>25</v>
      </c>
    </row>
    <row r="53" spans="1:31" ht="31.5" customHeight="1">
      <c r="A53" s="263"/>
      <c r="B53" s="277"/>
      <c r="C53" s="167" t="s">
        <v>156</v>
      </c>
      <c r="D53" s="34" t="s">
        <v>18</v>
      </c>
      <c r="E53" s="174" t="s">
        <v>84</v>
      </c>
      <c r="F53" s="164" t="s">
        <v>98</v>
      </c>
      <c r="G53" s="249"/>
      <c r="H53" s="199">
        <v>2</v>
      </c>
      <c r="I53" s="101">
        <v>10</v>
      </c>
      <c r="J53" s="95"/>
      <c r="K53" s="80"/>
      <c r="L53" s="80"/>
      <c r="M53" s="80"/>
      <c r="N53" s="80"/>
      <c r="O53" s="102"/>
      <c r="P53" s="80"/>
      <c r="Q53" s="78">
        <f>H53*25-R53</f>
        <v>40</v>
      </c>
      <c r="R53" s="203">
        <f>SUM(I53:P53)</f>
        <v>10</v>
      </c>
      <c r="S53" s="199">
        <v>25</v>
      </c>
      <c r="T53" s="199">
        <f>H53</f>
        <v>2</v>
      </c>
      <c r="U53" s="76">
        <v>10</v>
      </c>
      <c r="V53" s="77"/>
      <c r="W53" s="77"/>
      <c r="X53" s="77"/>
      <c r="Y53" s="77"/>
      <c r="Z53" s="77"/>
      <c r="AA53" s="77"/>
      <c r="AB53" s="77"/>
      <c r="AC53" s="78">
        <f>T53*25-AD53</f>
        <v>40</v>
      </c>
      <c r="AD53" s="203">
        <f>SUM(U53:AB53)</f>
        <v>10</v>
      </c>
      <c r="AE53" s="199">
        <v>25</v>
      </c>
    </row>
    <row r="54" spans="1:31" ht="31.5" customHeight="1">
      <c r="A54" s="263"/>
      <c r="B54" s="277"/>
      <c r="C54" s="167" t="s">
        <v>157</v>
      </c>
      <c r="D54" s="167" t="s">
        <v>20</v>
      </c>
      <c r="E54" s="173" t="s">
        <v>84</v>
      </c>
      <c r="F54" s="162" t="s">
        <v>99</v>
      </c>
      <c r="G54" s="249"/>
      <c r="H54" s="199">
        <v>2</v>
      </c>
      <c r="I54" s="152"/>
      <c r="J54" s="95"/>
      <c r="K54" s="80"/>
      <c r="L54" s="80"/>
      <c r="M54" s="80">
        <v>20</v>
      </c>
      <c r="N54" s="80"/>
      <c r="O54" s="102"/>
      <c r="P54" s="80"/>
      <c r="Q54" s="73">
        <f>H54*25-R54</f>
        <v>30</v>
      </c>
      <c r="R54" s="203">
        <f>SUM(I54:P54)</f>
        <v>20</v>
      </c>
      <c r="S54" s="199">
        <v>25</v>
      </c>
      <c r="T54" s="199">
        <v>2</v>
      </c>
      <c r="U54" s="76"/>
      <c r="V54" s="77"/>
      <c r="W54" s="77"/>
      <c r="X54" s="77"/>
      <c r="Y54" s="77">
        <v>10</v>
      </c>
      <c r="Z54" s="77"/>
      <c r="AA54" s="77"/>
      <c r="AB54" s="77"/>
      <c r="AC54" s="73">
        <f>T54*25-AD54</f>
        <v>40</v>
      </c>
      <c r="AD54" s="203">
        <f>SUM(U54:AB54)</f>
        <v>10</v>
      </c>
      <c r="AE54" s="199">
        <v>25</v>
      </c>
    </row>
    <row r="55" spans="1:31" ht="28.5" customHeight="1">
      <c r="A55" s="263"/>
      <c r="B55" s="277"/>
      <c r="C55" s="170" t="s">
        <v>158</v>
      </c>
      <c r="D55" s="170" t="s">
        <v>20</v>
      </c>
      <c r="E55" s="173" t="s">
        <v>84</v>
      </c>
      <c r="F55" s="162" t="s">
        <v>98</v>
      </c>
      <c r="G55" s="250"/>
      <c r="H55" s="198">
        <v>1</v>
      </c>
      <c r="I55" s="99">
        <v>10</v>
      </c>
      <c r="J55" s="100"/>
      <c r="K55" s="75"/>
      <c r="L55" s="75"/>
      <c r="M55" s="75"/>
      <c r="N55" s="75"/>
      <c r="O55" s="151"/>
      <c r="P55" s="75"/>
      <c r="Q55" s="73">
        <f t="shared" si="6"/>
        <v>15</v>
      </c>
      <c r="R55" s="208">
        <f t="shared" si="7"/>
        <v>10</v>
      </c>
      <c r="S55" s="198">
        <v>25</v>
      </c>
      <c r="T55" s="198">
        <f>H55</f>
        <v>1</v>
      </c>
      <c r="U55" s="71">
        <v>5</v>
      </c>
      <c r="V55" s="72"/>
      <c r="W55" s="72"/>
      <c r="X55" s="72"/>
      <c r="Y55" s="72"/>
      <c r="Z55" s="72"/>
      <c r="AA55" s="72"/>
      <c r="AB55" s="72"/>
      <c r="AC55" s="73">
        <f t="shared" si="8"/>
        <v>20</v>
      </c>
      <c r="AD55" s="208">
        <f t="shared" si="9"/>
        <v>5</v>
      </c>
      <c r="AE55" s="198">
        <v>25</v>
      </c>
    </row>
    <row r="56" spans="1:31" ht="27" customHeight="1" thickBot="1">
      <c r="A56" s="264"/>
      <c r="B56" s="282"/>
      <c r="C56" s="175" t="s">
        <v>159</v>
      </c>
      <c r="D56" s="175" t="s">
        <v>20</v>
      </c>
      <c r="E56" s="188" t="s">
        <v>84</v>
      </c>
      <c r="F56" s="189" t="s">
        <v>99</v>
      </c>
      <c r="G56" s="45"/>
      <c r="H56" s="197">
        <v>2</v>
      </c>
      <c r="I56" s="103"/>
      <c r="J56" s="96">
        <v>20</v>
      </c>
      <c r="K56" s="67"/>
      <c r="L56" s="67"/>
      <c r="M56" s="67"/>
      <c r="N56" s="67"/>
      <c r="O56" s="104"/>
      <c r="P56" s="67"/>
      <c r="Q56" s="90">
        <f t="shared" si="6"/>
        <v>30</v>
      </c>
      <c r="R56" s="207">
        <f t="shared" si="7"/>
        <v>20</v>
      </c>
      <c r="S56" s="197">
        <v>25</v>
      </c>
      <c r="T56" s="197">
        <v>2</v>
      </c>
      <c r="U56" s="82"/>
      <c r="V56" s="83">
        <v>10</v>
      </c>
      <c r="W56" s="83"/>
      <c r="X56" s="83"/>
      <c r="Y56" s="83"/>
      <c r="Z56" s="83"/>
      <c r="AA56" s="83"/>
      <c r="AB56" s="83"/>
      <c r="AC56" s="90">
        <f t="shared" si="8"/>
        <v>40</v>
      </c>
      <c r="AD56" s="207">
        <f t="shared" si="9"/>
        <v>10</v>
      </c>
      <c r="AE56" s="197">
        <v>25</v>
      </c>
    </row>
    <row r="57" spans="1:31" ht="27.75" customHeight="1" thickBot="1">
      <c r="A57" s="251" t="s">
        <v>6</v>
      </c>
      <c r="B57" s="252"/>
      <c r="C57" s="252"/>
      <c r="D57" s="252"/>
      <c r="E57" s="252"/>
      <c r="F57" s="253"/>
      <c r="G57" s="248" t="s">
        <v>6</v>
      </c>
      <c r="H57" s="193">
        <f aca="true" t="shared" si="11" ref="H57:AE57">SUM(H58:H74)</f>
        <v>32</v>
      </c>
      <c r="I57" s="193">
        <f t="shared" si="11"/>
        <v>85</v>
      </c>
      <c r="J57" s="193">
        <f t="shared" si="11"/>
        <v>170</v>
      </c>
      <c r="K57" s="193">
        <f t="shared" si="11"/>
        <v>0</v>
      </c>
      <c r="L57" s="193">
        <f t="shared" si="11"/>
        <v>0</v>
      </c>
      <c r="M57" s="193">
        <f t="shared" si="11"/>
        <v>40</v>
      </c>
      <c r="N57" s="193">
        <f t="shared" si="11"/>
        <v>15</v>
      </c>
      <c r="O57" s="193">
        <f t="shared" si="11"/>
        <v>0</v>
      </c>
      <c r="P57" s="193">
        <f t="shared" si="11"/>
        <v>0</v>
      </c>
      <c r="Q57" s="193">
        <f t="shared" si="11"/>
        <v>490</v>
      </c>
      <c r="R57" s="193">
        <f t="shared" si="11"/>
        <v>310</v>
      </c>
      <c r="S57" s="193">
        <f t="shared" si="11"/>
        <v>765</v>
      </c>
      <c r="T57" s="193">
        <f t="shared" si="11"/>
        <v>32</v>
      </c>
      <c r="U57" s="193">
        <f t="shared" si="11"/>
        <v>50</v>
      </c>
      <c r="V57" s="193">
        <f t="shared" si="11"/>
        <v>85</v>
      </c>
      <c r="W57" s="193">
        <f t="shared" si="11"/>
        <v>0</v>
      </c>
      <c r="X57" s="193">
        <f t="shared" si="11"/>
        <v>0</v>
      </c>
      <c r="Y57" s="193">
        <f t="shared" si="11"/>
        <v>20</v>
      </c>
      <c r="Z57" s="193">
        <f t="shared" si="11"/>
        <v>15</v>
      </c>
      <c r="AA57" s="193">
        <f t="shared" si="11"/>
        <v>0</v>
      </c>
      <c r="AB57" s="193">
        <f t="shared" si="11"/>
        <v>0</v>
      </c>
      <c r="AC57" s="193">
        <f t="shared" si="11"/>
        <v>630</v>
      </c>
      <c r="AD57" s="193">
        <f t="shared" si="11"/>
        <v>170</v>
      </c>
      <c r="AE57" s="193">
        <f t="shared" si="11"/>
        <v>750</v>
      </c>
    </row>
    <row r="58" spans="1:31" ht="51" customHeight="1" thickBot="1">
      <c r="A58" s="41" t="s">
        <v>105</v>
      </c>
      <c r="B58" s="25" t="s">
        <v>23</v>
      </c>
      <c r="C58" s="25" t="s">
        <v>103</v>
      </c>
      <c r="D58" s="25" t="s">
        <v>20</v>
      </c>
      <c r="E58" s="136" t="s">
        <v>84</v>
      </c>
      <c r="F58" s="42" t="s">
        <v>100</v>
      </c>
      <c r="G58" s="248"/>
      <c r="H58" s="193">
        <v>6</v>
      </c>
      <c r="I58" s="84"/>
      <c r="J58" s="85"/>
      <c r="K58" s="85"/>
      <c r="L58" s="85"/>
      <c r="M58" s="85"/>
      <c r="N58" s="85">
        <v>15</v>
      </c>
      <c r="O58" s="85"/>
      <c r="P58" s="85"/>
      <c r="Q58" s="86">
        <f>H58*25-R58</f>
        <v>135</v>
      </c>
      <c r="R58" s="194">
        <f>SUM(I58:P58)</f>
        <v>15</v>
      </c>
      <c r="S58" s="193">
        <v>150</v>
      </c>
      <c r="T58" s="193">
        <v>6</v>
      </c>
      <c r="U58" s="84"/>
      <c r="V58" s="85"/>
      <c r="W58" s="85"/>
      <c r="X58" s="85"/>
      <c r="Y58" s="85"/>
      <c r="Z58" s="85">
        <v>15</v>
      </c>
      <c r="AA58" s="85"/>
      <c r="AB58" s="85"/>
      <c r="AC58" s="86">
        <f>T58*25-AD58</f>
        <v>135</v>
      </c>
      <c r="AD58" s="221">
        <f>SUM(U58:AB58)</f>
        <v>15</v>
      </c>
      <c r="AE58" s="201">
        <v>150</v>
      </c>
    </row>
    <row r="59" spans="1:31" ht="30" customHeight="1">
      <c r="A59" s="229" t="s">
        <v>76</v>
      </c>
      <c r="B59" s="240" t="s">
        <v>26</v>
      </c>
      <c r="C59" s="24" t="s">
        <v>77</v>
      </c>
      <c r="D59" s="24" t="s">
        <v>20</v>
      </c>
      <c r="E59" s="144" t="s">
        <v>84</v>
      </c>
      <c r="F59" s="14" t="s">
        <v>94</v>
      </c>
      <c r="G59" s="248"/>
      <c r="H59" s="196">
        <v>1</v>
      </c>
      <c r="I59" s="68">
        <v>10</v>
      </c>
      <c r="J59" s="69"/>
      <c r="K59" s="69"/>
      <c r="L59" s="69"/>
      <c r="M59" s="69"/>
      <c r="N59" s="69"/>
      <c r="O59" s="69"/>
      <c r="P59" s="69"/>
      <c r="Q59" s="70">
        <f aca="true" t="shared" si="12" ref="Q59:Q86">H59*25-R59</f>
        <v>15</v>
      </c>
      <c r="R59" s="206">
        <f aca="true" t="shared" si="13" ref="R59:R86">SUM(I59:P59)</f>
        <v>10</v>
      </c>
      <c r="S59" s="196">
        <v>50</v>
      </c>
      <c r="T59" s="196">
        <v>1</v>
      </c>
      <c r="U59" s="68">
        <v>10</v>
      </c>
      <c r="V59" s="69"/>
      <c r="W59" s="69"/>
      <c r="X59" s="69"/>
      <c r="Y59" s="69"/>
      <c r="Z59" s="69"/>
      <c r="AA59" s="69"/>
      <c r="AB59" s="69"/>
      <c r="AC59" s="70">
        <f aca="true" t="shared" si="14" ref="AC59:AC86">T59*25-AD59</f>
        <v>15</v>
      </c>
      <c r="AD59" s="206">
        <f aca="true" t="shared" si="15" ref="AD59:AD86">SUM(U59:AB59)</f>
        <v>10</v>
      </c>
      <c r="AE59" s="196">
        <v>50</v>
      </c>
    </row>
    <row r="60" spans="1:31" ht="27" customHeight="1">
      <c r="A60" s="231"/>
      <c r="B60" s="241"/>
      <c r="C60" s="20" t="s">
        <v>44</v>
      </c>
      <c r="D60" s="20" t="s">
        <v>20</v>
      </c>
      <c r="E60" s="141" t="s">
        <v>84</v>
      </c>
      <c r="F60" s="11" t="s">
        <v>95</v>
      </c>
      <c r="G60" s="248"/>
      <c r="H60" s="199">
        <v>2</v>
      </c>
      <c r="I60" s="76"/>
      <c r="J60" s="77">
        <v>30</v>
      </c>
      <c r="K60" s="77"/>
      <c r="L60" s="77"/>
      <c r="M60" s="77"/>
      <c r="N60" s="77"/>
      <c r="O60" s="77"/>
      <c r="P60" s="77"/>
      <c r="Q60" s="78">
        <f t="shared" si="12"/>
        <v>20</v>
      </c>
      <c r="R60" s="203">
        <f t="shared" si="13"/>
        <v>30</v>
      </c>
      <c r="S60" s="199">
        <v>30</v>
      </c>
      <c r="T60" s="199">
        <v>2</v>
      </c>
      <c r="U60" s="76"/>
      <c r="V60" s="77">
        <v>15</v>
      </c>
      <c r="W60" s="77"/>
      <c r="X60" s="77"/>
      <c r="Y60" s="77"/>
      <c r="Z60" s="77"/>
      <c r="AA60" s="77"/>
      <c r="AB60" s="77"/>
      <c r="AC60" s="78">
        <f t="shared" si="14"/>
        <v>35</v>
      </c>
      <c r="AD60" s="203">
        <f t="shared" si="15"/>
        <v>15</v>
      </c>
      <c r="AE60" s="199">
        <v>25</v>
      </c>
    </row>
    <row r="61" spans="1:31" ht="29.25" customHeight="1">
      <c r="A61" s="231"/>
      <c r="B61" s="241"/>
      <c r="C61" s="20" t="s">
        <v>78</v>
      </c>
      <c r="D61" s="20" t="s">
        <v>20</v>
      </c>
      <c r="E61" s="141" t="s">
        <v>84</v>
      </c>
      <c r="F61" s="11" t="s">
        <v>94</v>
      </c>
      <c r="G61" s="248"/>
      <c r="H61" s="199">
        <v>1</v>
      </c>
      <c r="I61" s="105">
        <v>15</v>
      </c>
      <c r="J61" s="77"/>
      <c r="K61" s="77"/>
      <c r="L61" s="77"/>
      <c r="M61" s="77"/>
      <c r="N61" s="77"/>
      <c r="O61" s="77"/>
      <c r="P61" s="77"/>
      <c r="Q61" s="78">
        <f t="shared" si="12"/>
        <v>10</v>
      </c>
      <c r="R61" s="203">
        <f t="shared" si="13"/>
        <v>15</v>
      </c>
      <c r="S61" s="199">
        <v>50</v>
      </c>
      <c r="T61" s="199">
        <v>1</v>
      </c>
      <c r="U61" s="76">
        <v>10</v>
      </c>
      <c r="V61" s="77"/>
      <c r="W61" s="77"/>
      <c r="X61" s="77"/>
      <c r="Y61" s="77"/>
      <c r="Z61" s="77"/>
      <c r="AA61" s="77"/>
      <c r="AB61" s="77"/>
      <c r="AC61" s="78">
        <f t="shared" si="14"/>
        <v>15</v>
      </c>
      <c r="AD61" s="203">
        <f t="shared" si="15"/>
        <v>10</v>
      </c>
      <c r="AE61" s="199">
        <v>50</v>
      </c>
    </row>
    <row r="62" spans="1:31" ht="36.75" customHeight="1" thickBot="1">
      <c r="A62" s="232"/>
      <c r="B62" s="242"/>
      <c r="C62" s="13" t="s">
        <v>45</v>
      </c>
      <c r="D62" s="13" t="s">
        <v>20</v>
      </c>
      <c r="E62" s="137" t="s">
        <v>84</v>
      </c>
      <c r="F62" s="10" t="s">
        <v>95</v>
      </c>
      <c r="G62" s="248"/>
      <c r="H62" s="197">
        <v>1</v>
      </c>
      <c r="I62" s="92"/>
      <c r="J62" s="83">
        <v>20</v>
      </c>
      <c r="K62" s="83"/>
      <c r="L62" s="83"/>
      <c r="M62" s="83"/>
      <c r="N62" s="83"/>
      <c r="O62" s="83"/>
      <c r="P62" s="83"/>
      <c r="Q62" s="90">
        <f t="shared" si="12"/>
        <v>5</v>
      </c>
      <c r="R62" s="207">
        <f t="shared" si="13"/>
        <v>20</v>
      </c>
      <c r="S62" s="197">
        <v>30</v>
      </c>
      <c r="T62" s="197">
        <v>1</v>
      </c>
      <c r="U62" s="82"/>
      <c r="V62" s="83">
        <v>10</v>
      </c>
      <c r="W62" s="83"/>
      <c r="X62" s="83"/>
      <c r="Y62" s="83"/>
      <c r="Z62" s="83"/>
      <c r="AA62" s="83"/>
      <c r="AB62" s="83"/>
      <c r="AC62" s="90">
        <f t="shared" si="14"/>
        <v>15</v>
      </c>
      <c r="AD62" s="207">
        <f t="shared" si="15"/>
        <v>10</v>
      </c>
      <c r="AE62" s="197">
        <v>25</v>
      </c>
    </row>
    <row r="63" spans="1:31" ht="36.75" customHeight="1">
      <c r="A63" s="229" t="s">
        <v>115</v>
      </c>
      <c r="B63" s="240" t="s">
        <v>24</v>
      </c>
      <c r="C63" s="29" t="s">
        <v>79</v>
      </c>
      <c r="D63" s="32" t="s">
        <v>18</v>
      </c>
      <c r="E63" s="138" t="s">
        <v>84</v>
      </c>
      <c r="F63" s="14" t="s">
        <v>94</v>
      </c>
      <c r="G63" s="248"/>
      <c r="H63" s="196">
        <v>1</v>
      </c>
      <c r="I63" s="106">
        <v>20</v>
      </c>
      <c r="J63" s="69"/>
      <c r="K63" s="69"/>
      <c r="L63" s="107"/>
      <c r="M63" s="69" t="s">
        <v>22</v>
      </c>
      <c r="N63" s="69"/>
      <c r="O63" s="69"/>
      <c r="P63" s="69"/>
      <c r="Q63" s="70">
        <f t="shared" si="12"/>
        <v>5</v>
      </c>
      <c r="R63" s="206">
        <f t="shared" si="13"/>
        <v>20</v>
      </c>
      <c r="S63" s="196">
        <v>50</v>
      </c>
      <c r="T63" s="196">
        <v>1</v>
      </c>
      <c r="U63" s="68">
        <v>10</v>
      </c>
      <c r="V63" s="69"/>
      <c r="W63" s="69"/>
      <c r="X63" s="69"/>
      <c r="Y63" s="69"/>
      <c r="Z63" s="69"/>
      <c r="AA63" s="69"/>
      <c r="AB63" s="69"/>
      <c r="AC63" s="70">
        <f t="shared" si="14"/>
        <v>15</v>
      </c>
      <c r="AD63" s="206">
        <f t="shared" si="15"/>
        <v>10</v>
      </c>
      <c r="AE63" s="196">
        <v>50</v>
      </c>
    </row>
    <row r="64" spans="1:31" ht="44.25" customHeight="1" thickBot="1">
      <c r="A64" s="232"/>
      <c r="B64" s="242"/>
      <c r="C64" s="30" t="s">
        <v>46</v>
      </c>
      <c r="D64" s="30" t="s">
        <v>20</v>
      </c>
      <c r="E64" s="143" t="s">
        <v>84</v>
      </c>
      <c r="F64" s="10" t="s">
        <v>95</v>
      </c>
      <c r="G64" s="248"/>
      <c r="H64" s="197">
        <v>2</v>
      </c>
      <c r="I64" s="92"/>
      <c r="J64" s="83">
        <v>20</v>
      </c>
      <c r="K64" s="83"/>
      <c r="L64" s="108"/>
      <c r="M64" s="83"/>
      <c r="N64" s="83"/>
      <c r="O64" s="83"/>
      <c r="P64" s="83"/>
      <c r="Q64" s="90">
        <f t="shared" si="12"/>
        <v>30</v>
      </c>
      <c r="R64" s="207">
        <f t="shared" si="13"/>
        <v>20</v>
      </c>
      <c r="S64" s="197">
        <v>30</v>
      </c>
      <c r="T64" s="197">
        <v>2</v>
      </c>
      <c r="U64" s="82"/>
      <c r="V64" s="83">
        <v>10</v>
      </c>
      <c r="W64" s="83"/>
      <c r="X64" s="83"/>
      <c r="Y64" s="83"/>
      <c r="Z64" s="83"/>
      <c r="AA64" s="83"/>
      <c r="AB64" s="83"/>
      <c r="AC64" s="90">
        <f t="shared" si="14"/>
        <v>40</v>
      </c>
      <c r="AD64" s="207">
        <f t="shared" si="15"/>
        <v>10</v>
      </c>
      <c r="AE64" s="197">
        <v>25</v>
      </c>
    </row>
    <row r="65" spans="1:31" ht="34.5" customHeight="1" thickBot="1">
      <c r="A65" s="243" t="s">
        <v>140</v>
      </c>
      <c r="B65" s="275" t="s">
        <v>151</v>
      </c>
      <c r="C65" s="176" t="s">
        <v>130</v>
      </c>
      <c r="D65" s="150" t="s">
        <v>18</v>
      </c>
      <c r="E65" s="177" t="s">
        <v>84</v>
      </c>
      <c r="F65" s="159" t="s">
        <v>98</v>
      </c>
      <c r="G65" s="249"/>
      <c r="H65" s="196">
        <v>1</v>
      </c>
      <c r="I65" s="106">
        <v>10</v>
      </c>
      <c r="J65" s="69"/>
      <c r="K65" s="69"/>
      <c r="L65" s="69"/>
      <c r="M65" s="69"/>
      <c r="N65" s="69"/>
      <c r="O65" s="69"/>
      <c r="P65" s="69"/>
      <c r="Q65" s="70">
        <f t="shared" si="12"/>
        <v>15</v>
      </c>
      <c r="R65" s="206">
        <f t="shared" si="13"/>
        <v>10</v>
      </c>
      <c r="S65" s="196">
        <v>25</v>
      </c>
      <c r="T65" s="196">
        <f>H65</f>
        <v>1</v>
      </c>
      <c r="U65" s="68">
        <v>5</v>
      </c>
      <c r="V65" s="69"/>
      <c r="W65" s="69"/>
      <c r="X65" s="69"/>
      <c r="Y65" s="69"/>
      <c r="Z65" s="69"/>
      <c r="AA65" s="69"/>
      <c r="AB65" s="69"/>
      <c r="AC65" s="70">
        <f t="shared" si="14"/>
        <v>20</v>
      </c>
      <c r="AD65" s="206">
        <f t="shared" si="15"/>
        <v>5</v>
      </c>
      <c r="AE65" s="196">
        <v>25</v>
      </c>
    </row>
    <row r="66" spans="1:31" ht="34.5" customHeight="1">
      <c r="A66" s="244"/>
      <c r="B66" s="276"/>
      <c r="C66" s="178" t="s">
        <v>131</v>
      </c>
      <c r="D66" s="179" t="s">
        <v>20</v>
      </c>
      <c r="E66" s="180" t="s">
        <v>84</v>
      </c>
      <c r="F66" s="162" t="s">
        <v>99</v>
      </c>
      <c r="G66" s="249"/>
      <c r="H66" s="198">
        <v>2</v>
      </c>
      <c r="I66" s="109"/>
      <c r="J66" s="72">
        <v>20</v>
      </c>
      <c r="K66" s="72"/>
      <c r="L66" s="72"/>
      <c r="M66" s="72"/>
      <c r="N66" s="72"/>
      <c r="O66" s="72"/>
      <c r="P66" s="72"/>
      <c r="Q66" s="78">
        <f t="shared" si="12"/>
        <v>30</v>
      </c>
      <c r="R66" s="206">
        <f t="shared" si="13"/>
        <v>20</v>
      </c>
      <c r="S66" s="198">
        <v>25</v>
      </c>
      <c r="T66" s="199">
        <f aca="true" t="shared" si="16" ref="T66:T86">H66</f>
        <v>2</v>
      </c>
      <c r="U66" s="71"/>
      <c r="V66" s="72">
        <v>10</v>
      </c>
      <c r="W66" s="72"/>
      <c r="X66" s="72"/>
      <c r="Y66" s="72"/>
      <c r="Z66" s="72"/>
      <c r="AA66" s="72"/>
      <c r="AB66" s="72"/>
      <c r="AC66" s="78">
        <f t="shared" si="14"/>
        <v>40</v>
      </c>
      <c r="AD66" s="206">
        <f t="shared" si="15"/>
        <v>10</v>
      </c>
      <c r="AE66" s="198">
        <v>25</v>
      </c>
    </row>
    <row r="67" spans="1:31" ht="42.75" customHeight="1">
      <c r="A67" s="244"/>
      <c r="B67" s="276"/>
      <c r="C67" s="178" t="s">
        <v>147</v>
      </c>
      <c r="D67" s="155" t="s">
        <v>18</v>
      </c>
      <c r="E67" s="181" t="s">
        <v>84</v>
      </c>
      <c r="F67" s="164" t="s">
        <v>98</v>
      </c>
      <c r="G67" s="249"/>
      <c r="H67" s="199">
        <v>2</v>
      </c>
      <c r="I67" s="105">
        <v>20</v>
      </c>
      <c r="J67" s="77"/>
      <c r="K67" s="77"/>
      <c r="L67" s="77"/>
      <c r="M67" s="77"/>
      <c r="N67" s="77"/>
      <c r="O67" s="77"/>
      <c r="P67" s="77"/>
      <c r="Q67" s="78">
        <f>H67*25-R67</f>
        <v>30</v>
      </c>
      <c r="R67" s="203">
        <f>SUM(I67:P67)</f>
        <v>20</v>
      </c>
      <c r="S67" s="199">
        <v>25</v>
      </c>
      <c r="T67" s="199">
        <f>H67</f>
        <v>2</v>
      </c>
      <c r="U67" s="76">
        <v>10</v>
      </c>
      <c r="V67" s="77"/>
      <c r="W67" s="77"/>
      <c r="X67" s="77"/>
      <c r="Y67" s="77"/>
      <c r="Z67" s="77"/>
      <c r="AA67" s="77"/>
      <c r="AB67" s="77"/>
      <c r="AC67" s="78">
        <f>T67*25-AD67</f>
        <v>40</v>
      </c>
      <c r="AD67" s="203">
        <f>SUM(U67:AB67)</f>
        <v>10</v>
      </c>
      <c r="AE67" s="199">
        <v>25</v>
      </c>
    </row>
    <row r="68" spans="1:31" ht="42.75" customHeight="1">
      <c r="A68" s="244"/>
      <c r="B68" s="276"/>
      <c r="C68" s="178" t="s">
        <v>148</v>
      </c>
      <c r="D68" s="178" t="s">
        <v>20</v>
      </c>
      <c r="E68" s="180" t="s">
        <v>84</v>
      </c>
      <c r="F68" s="162" t="s">
        <v>99</v>
      </c>
      <c r="G68" s="249"/>
      <c r="H68" s="199">
        <v>2</v>
      </c>
      <c r="I68" s="105"/>
      <c r="J68" s="77">
        <v>20</v>
      </c>
      <c r="K68" s="77"/>
      <c r="L68" s="77"/>
      <c r="M68" s="77"/>
      <c r="N68" s="77"/>
      <c r="O68" s="77"/>
      <c r="P68" s="77"/>
      <c r="Q68" s="78">
        <f>H68*25-R68</f>
        <v>30</v>
      </c>
      <c r="R68" s="203">
        <f>SUM(I68:P68)</f>
        <v>20</v>
      </c>
      <c r="S68" s="199">
        <v>25</v>
      </c>
      <c r="T68" s="199">
        <f>H68</f>
        <v>2</v>
      </c>
      <c r="U68" s="76"/>
      <c r="V68" s="77">
        <v>10</v>
      </c>
      <c r="W68" s="77"/>
      <c r="X68" s="77"/>
      <c r="Y68" s="77"/>
      <c r="Z68" s="77"/>
      <c r="AA68" s="77"/>
      <c r="AB68" s="77"/>
      <c r="AC68" s="78">
        <f>T68*25-AD68</f>
        <v>40</v>
      </c>
      <c r="AD68" s="203">
        <f>SUM(U68:AB68)</f>
        <v>10</v>
      </c>
      <c r="AE68" s="199">
        <v>25</v>
      </c>
    </row>
    <row r="69" spans="1:31" ht="45" customHeight="1">
      <c r="A69" s="244"/>
      <c r="B69" s="276"/>
      <c r="C69" s="178" t="s">
        <v>132</v>
      </c>
      <c r="D69" s="182" t="s">
        <v>20</v>
      </c>
      <c r="E69" s="183" t="s">
        <v>86</v>
      </c>
      <c r="F69" s="162" t="s">
        <v>99</v>
      </c>
      <c r="G69" s="249"/>
      <c r="H69" s="199">
        <v>2</v>
      </c>
      <c r="I69" s="105"/>
      <c r="J69" s="77">
        <v>20</v>
      </c>
      <c r="K69" s="77"/>
      <c r="L69" s="77"/>
      <c r="M69" s="77"/>
      <c r="N69" s="77"/>
      <c r="O69" s="77"/>
      <c r="P69" s="77"/>
      <c r="Q69" s="78">
        <f>H69*25-R69</f>
        <v>30</v>
      </c>
      <c r="R69" s="203">
        <f>SUM(I69:P69)</f>
        <v>20</v>
      </c>
      <c r="S69" s="199">
        <v>75</v>
      </c>
      <c r="T69" s="199">
        <v>2</v>
      </c>
      <c r="U69" s="76"/>
      <c r="V69" s="77">
        <v>10</v>
      </c>
      <c r="W69" s="77"/>
      <c r="X69" s="77"/>
      <c r="Y69" s="77"/>
      <c r="Z69" s="77"/>
      <c r="AA69" s="77"/>
      <c r="AB69" s="77"/>
      <c r="AC69" s="78">
        <f>T69*25-AD69</f>
        <v>40</v>
      </c>
      <c r="AD69" s="203">
        <f>SUM(U69:AB69)</f>
        <v>10</v>
      </c>
      <c r="AE69" s="199">
        <v>75</v>
      </c>
    </row>
    <row r="70" spans="1:31" ht="34.5" customHeight="1">
      <c r="A70" s="244"/>
      <c r="B70" s="276"/>
      <c r="C70" s="178" t="s">
        <v>133</v>
      </c>
      <c r="D70" s="167" t="s">
        <v>20</v>
      </c>
      <c r="E70" s="173" t="s">
        <v>84</v>
      </c>
      <c r="F70" s="162" t="s">
        <v>99</v>
      </c>
      <c r="G70" s="249"/>
      <c r="H70" s="199">
        <v>2</v>
      </c>
      <c r="I70" s="105"/>
      <c r="J70" s="77"/>
      <c r="K70" s="77"/>
      <c r="L70" s="77"/>
      <c r="M70" s="77">
        <v>20</v>
      </c>
      <c r="N70" s="77"/>
      <c r="O70" s="77"/>
      <c r="P70" s="77"/>
      <c r="Q70" s="78">
        <f>H70*25-R70</f>
        <v>30</v>
      </c>
      <c r="R70" s="203">
        <f>SUM(I70:P70)</f>
        <v>20</v>
      </c>
      <c r="S70" s="199">
        <v>25</v>
      </c>
      <c r="T70" s="199">
        <f>H70</f>
        <v>2</v>
      </c>
      <c r="U70" s="76"/>
      <c r="V70" s="77"/>
      <c r="W70" s="77"/>
      <c r="X70" s="77"/>
      <c r="Y70" s="77">
        <v>10</v>
      </c>
      <c r="Z70" s="77"/>
      <c r="AA70" s="77"/>
      <c r="AB70" s="77"/>
      <c r="AC70" s="78">
        <f>T70*25-AD70</f>
        <v>40</v>
      </c>
      <c r="AD70" s="203">
        <f>SUM(U70:AB70)</f>
        <v>10</v>
      </c>
      <c r="AE70" s="199">
        <v>25</v>
      </c>
    </row>
    <row r="71" spans="1:31" ht="34.5" customHeight="1">
      <c r="A71" s="244"/>
      <c r="B71" s="276"/>
      <c r="C71" s="167" t="s">
        <v>149</v>
      </c>
      <c r="D71" s="167" t="s">
        <v>20</v>
      </c>
      <c r="E71" s="173" t="s">
        <v>84</v>
      </c>
      <c r="F71" s="162" t="s">
        <v>98</v>
      </c>
      <c r="G71" s="249"/>
      <c r="H71" s="199">
        <v>1</v>
      </c>
      <c r="I71" s="105">
        <v>10</v>
      </c>
      <c r="J71" s="77"/>
      <c r="K71" s="77"/>
      <c r="L71" s="77"/>
      <c r="M71" s="77"/>
      <c r="N71" s="77"/>
      <c r="O71" s="77"/>
      <c r="P71" s="77"/>
      <c r="Q71" s="73">
        <f>H71*25-R71</f>
        <v>15</v>
      </c>
      <c r="R71" s="203">
        <f>SUM(I71:P71)</f>
        <v>10</v>
      </c>
      <c r="S71" s="199">
        <v>50</v>
      </c>
      <c r="T71" s="198">
        <f>H71</f>
        <v>1</v>
      </c>
      <c r="U71" s="76">
        <v>5</v>
      </c>
      <c r="V71" s="77"/>
      <c r="W71" s="77"/>
      <c r="X71" s="77"/>
      <c r="Y71" s="77"/>
      <c r="Z71" s="77"/>
      <c r="AA71" s="77"/>
      <c r="AB71" s="77"/>
      <c r="AC71" s="73">
        <f>T71*25-AD71</f>
        <v>20</v>
      </c>
      <c r="AD71" s="203">
        <f>SUM(U71:AB71)</f>
        <v>5</v>
      </c>
      <c r="AE71" s="199">
        <v>50</v>
      </c>
    </row>
    <row r="72" spans="1:31" ht="34.5" customHeight="1">
      <c r="A72" s="245"/>
      <c r="B72" s="277"/>
      <c r="C72" s="167" t="s">
        <v>150</v>
      </c>
      <c r="D72" s="179" t="s">
        <v>20</v>
      </c>
      <c r="E72" s="180" t="s">
        <v>84</v>
      </c>
      <c r="F72" s="162" t="s">
        <v>99</v>
      </c>
      <c r="G72" s="249"/>
      <c r="H72" s="198">
        <v>2</v>
      </c>
      <c r="I72" s="109"/>
      <c r="J72" s="72">
        <v>20</v>
      </c>
      <c r="K72" s="72"/>
      <c r="L72" s="72"/>
      <c r="M72" s="72"/>
      <c r="N72" s="72"/>
      <c r="O72" s="72"/>
      <c r="P72" s="72"/>
      <c r="Q72" s="73">
        <f t="shared" si="12"/>
        <v>30</v>
      </c>
      <c r="R72" s="208">
        <f t="shared" si="13"/>
        <v>20</v>
      </c>
      <c r="S72" s="198">
        <v>25</v>
      </c>
      <c r="T72" s="198">
        <f t="shared" si="16"/>
        <v>2</v>
      </c>
      <c r="U72" s="71"/>
      <c r="V72" s="72">
        <v>10</v>
      </c>
      <c r="W72" s="72"/>
      <c r="X72" s="72"/>
      <c r="Y72" s="72"/>
      <c r="Z72" s="72"/>
      <c r="AA72" s="72"/>
      <c r="AB72" s="72"/>
      <c r="AC72" s="73">
        <f t="shared" si="14"/>
        <v>40</v>
      </c>
      <c r="AD72" s="208">
        <f t="shared" si="15"/>
        <v>10</v>
      </c>
      <c r="AE72" s="198">
        <v>25</v>
      </c>
    </row>
    <row r="73" spans="1:31" ht="34.5" customHeight="1">
      <c r="A73" s="245"/>
      <c r="B73" s="277"/>
      <c r="C73" s="178" t="s">
        <v>122</v>
      </c>
      <c r="D73" s="178" t="s">
        <v>20</v>
      </c>
      <c r="E73" s="180" t="s">
        <v>84</v>
      </c>
      <c r="F73" s="162" t="s">
        <v>98</v>
      </c>
      <c r="G73" s="249"/>
      <c r="H73" s="199">
        <v>2</v>
      </c>
      <c r="I73" s="105"/>
      <c r="J73" s="77">
        <v>20</v>
      </c>
      <c r="K73" s="77"/>
      <c r="L73" s="77"/>
      <c r="M73" s="77"/>
      <c r="N73" s="77"/>
      <c r="O73" s="77"/>
      <c r="P73" s="77"/>
      <c r="Q73" s="78">
        <f t="shared" si="12"/>
        <v>30</v>
      </c>
      <c r="R73" s="203">
        <f t="shared" si="13"/>
        <v>20</v>
      </c>
      <c r="S73" s="199">
        <v>25</v>
      </c>
      <c r="T73" s="199">
        <v>2</v>
      </c>
      <c r="U73" s="76"/>
      <c r="V73" s="77">
        <v>10</v>
      </c>
      <c r="W73" s="77"/>
      <c r="X73" s="77"/>
      <c r="Y73" s="77"/>
      <c r="Z73" s="77"/>
      <c r="AA73" s="77"/>
      <c r="AB73" s="77"/>
      <c r="AC73" s="78">
        <f t="shared" si="14"/>
        <v>40</v>
      </c>
      <c r="AD73" s="203">
        <f t="shared" si="15"/>
        <v>10</v>
      </c>
      <c r="AE73" s="199">
        <v>25</v>
      </c>
    </row>
    <row r="74" spans="1:31" ht="33" customHeight="1" thickBot="1">
      <c r="A74" s="245"/>
      <c r="B74" s="277"/>
      <c r="C74" s="178" t="s">
        <v>123</v>
      </c>
      <c r="D74" s="182" t="s">
        <v>20</v>
      </c>
      <c r="E74" s="183" t="s">
        <v>84</v>
      </c>
      <c r="F74" s="162" t="s">
        <v>99</v>
      </c>
      <c r="G74" s="249"/>
      <c r="H74" s="199">
        <v>2</v>
      </c>
      <c r="I74" s="105"/>
      <c r="J74" s="77"/>
      <c r="K74" s="77"/>
      <c r="L74" s="77"/>
      <c r="M74" s="77">
        <v>20</v>
      </c>
      <c r="N74" s="77"/>
      <c r="O74" s="77"/>
      <c r="P74" s="77"/>
      <c r="Q74" s="78">
        <f t="shared" si="12"/>
        <v>30</v>
      </c>
      <c r="R74" s="203">
        <f t="shared" si="13"/>
        <v>20</v>
      </c>
      <c r="S74" s="199">
        <v>75</v>
      </c>
      <c r="T74" s="199">
        <f t="shared" si="16"/>
        <v>2</v>
      </c>
      <c r="U74" s="76"/>
      <c r="V74" s="77"/>
      <c r="W74" s="77"/>
      <c r="X74" s="77"/>
      <c r="Y74" s="77">
        <v>10</v>
      </c>
      <c r="Z74" s="77"/>
      <c r="AA74" s="77"/>
      <c r="AB74" s="77"/>
      <c r="AC74" s="78">
        <f t="shared" si="14"/>
        <v>40</v>
      </c>
      <c r="AD74" s="203">
        <f t="shared" si="15"/>
        <v>10</v>
      </c>
      <c r="AE74" s="199">
        <v>75</v>
      </c>
    </row>
    <row r="75" spans="1:31" ht="25.5" customHeight="1">
      <c r="A75" s="278" t="s">
        <v>142</v>
      </c>
      <c r="B75" s="259" t="s">
        <v>160</v>
      </c>
      <c r="C75" s="157" t="s">
        <v>161</v>
      </c>
      <c r="D75" s="157" t="s">
        <v>20</v>
      </c>
      <c r="E75" s="158" t="s">
        <v>84</v>
      </c>
      <c r="F75" s="184" t="s">
        <v>98</v>
      </c>
      <c r="G75" s="249"/>
      <c r="H75" s="196">
        <v>1</v>
      </c>
      <c r="I75" s="106">
        <v>10</v>
      </c>
      <c r="J75" s="69"/>
      <c r="K75" s="69"/>
      <c r="L75" s="69"/>
      <c r="M75" s="69"/>
      <c r="N75" s="69"/>
      <c r="O75" s="69"/>
      <c r="P75" s="69"/>
      <c r="Q75" s="70">
        <f t="shared" si="12"/>
        <v>15</v>
      </c>
      <c r="R75" s="206">
        <f t="shared" si="13"/>
        <v>10</v>
      </c>
      <c r="S75" s="196">
        <v>75</v>
      </c>
      <c r="T75" s="196">
        <f t="shared" si="16"/>
        <v>1</v>
      </c>
      <c r="U75" s="68">
        <v>5</v>
      </c>
      <c r="V75" s="69"/>
      <c r="W75" s="69"/>
      <c r="X75" s="69"/>
      <c r="Y75" s="69"/>
      <c r="Z75" s="69"/>
      <c r="AA75" s="69"/>
      <c r="AB75" s="69"/>
      <c r="AC75" s="70">
        <f t="shared" si="14"/>
        <v>20</v>
      </c>
      <c r="AD75" s="206">
        <f t="shared" si="15"/>
        <v>5</v>
      </c>
      <c r="AE75" s="196">
        <v>75</v>
      </c>
    </row>
    <row r="76" spans="1:31" ht="25.5" customHeight="1">
      <c r="A76" s="279"/>
      <c r="B76" s="260"/>
      <c r="C76" s="156" t="s">
        <v>162</v>
      </c>
      <c r="D76" s="156" t="s">
        <v>20</v>
      </c>
      <c r="E76" s="163" t="s">
        <v>84</v>
      </c>
      <c r="F76" s="185" t="s">
        <v>99</v>
      </c>
      <c r="G76" s="249"/>
      <c r="H76" s="199">
        <v>2</v>
      </c>
      <c r="I76" s="105"/>
      <c r="J76" s="77">
        <v>20</v>
      </c>
      <c r="K76" s="77"/>
      <c r="L76" s="77"/>
      <c r="M76" s="77"/>
      <c r="N76" s="77"/>
      <c r="O76" s="77"/>
      <c r="P76" s="77"/>
      <c r="Q76" s="78">
        <f t="shared" si="12"/>
        <v>30</v>
      </c>
      <c r="R76" s="203">
        <f t="shared" si="13"/>
        <v>20</v>
      </c>
      <c r="S76" s="199">
        <v>25</v>
      </c>
      <c r="T76" s="199">
        <f t="shared" si="16"/>
        <v>2</v>
      </c>
      <c r="U76" s="76"/>
      <c r="V76" s="77">
        <v>10</v>
      </c>
      <c r="W76" s="77"/>
      <c r="X76" s="77"/>
      <c r="Y76" s="77"/>
      <c r="Z76" s="77"/>
      <c r="AA76" s="77"/>
      <c r="AB76" s="77"/>
      <c r="AC76" s="78">
        <f t="shared" si="14"/>
        <v>40</v>
      </c>
      <c r="AD76" s="203">
        <f t="shared" si="15"/>
        <v>10</v>
      </c>
      <c r="AE76" s="199">
        <v>25</v>
      </c>
    </row>
    <row r="77" spans="1:31" ht="25.5" customHeight="1">
      <c r="A77" s="279"/>
      <c r="B77" s="260"/>
      <c r="C77" s="156" t="s">
        <v>163</v>
      </c>
      <c r="D77" s="27" t="s">
        <v>18</v>
      </c>
      <c r="E77" s="163" t="s">
        <v>86</v>
      </c>
      <c r="F77" s="185" t="s">
        <v>98</v>
      </c>
      <c r="G77" s="249"/>
      <c r="H77" s="199">
        <v>1</v>
      </c>
      <c r="I77" s="105">
        <v>10</v>
      </c>
      <c r="J77" s="77"/>
      <c r="K77" s="77"/>
      <c r="L77" s="77"/>
      <c r="M77" s="77"/>
      <c r="N77" s="77"/>
      <c r="O77" s="77"/>
      <c r="P77" s="77"/>
      <c r="Q77" s="78">
        <f>H77*25-R77</f>
        <v>15</v>
      </c>
      <c r="R77" s="203">
        <f>SUM(I77:P77)</f>
        <v>10</v>
      </c>
      <c r="S77" s="199">
        <v>50</v>
      </c>
      <c r="T77" s="199">
        <f>H77</f>
        <v>1</v>
      </c>
      <c r="U77" s="76">
        <v>5</v>
      </c>
      <c r="V77" s="77"/>
      <c r="W77" s="77"/>
      <c r="X77" s="77"/>
      <c r="Y77" s="77"/>
      <c r="Z77" s="77"/>
      <c r="AA77" s="77"/>
      <c r="AB77" s="77"/>
      <c r="AC77" s="78">
        <f>T77*25-AD77</f>
        <v>20</v>
      </c>
      <c r="AD77" s="203">
        <f>SUM(U77:AB77)</f>
        <v>5</v>
      </c>
      <c r="AE77" s="199">
        <v>50</v>
      </c>
    </row>
    <row r="78" spans="1:31" ht="25.5" customHeight="1">
      <c r="A78" s="279"/>
      <c r="B78" s="260"/>
      <c r="C78" s="167" t="s">
        <v>164</v>
      </c>
      <c r="D78" s="167" t="s">
        <v>20</v>
      </c>
      <c r="E78" s="174" t="s">
        <v>86</v>
      </c>
      <c r="F78" s="185" t="s">
        <v>99</v>
      </c>
      <c r="G78" s="249"/>
      <c r="H78" s="199">
        <v>2</v>
      </c>
      <c r="I78" s="105"/>
      <c r="J78" s="77">
        <v>20</v>
      </c>
      <c r="K78" s="77"/>
      <c r="L78" s="77"/>
      <c r="M78" s="77"/>
      <c r="N78" s="77"/>
      <c r="O78" s="77"/>
      <c r="P78" s="77"/>
      <c r="Q78" s="78">
        <f>H78*25-R78</f>
        <v>30</v>
      </c>
      <c r="R78" s="203">
        <f>SUM(I78:P78)</f>
        <v>20</v>
      </c>
      <c r="S78" s="199">
        <v>25</v>
      </c>
      <c r="T78" s="199">
        <f>H78</f>
        <v>2</v>
      </c>
      <c r="U78" s="76"/>
      <c r="V78" s="77">
        <v>10</v>
      </c>
      <c r="W78" s="77"/>
      <c r="X78" s="77"/>
      <c r="Y78" s="77"/>
      <c r="Z78" s="77"/>
      <c r="AA78" s="77"/>
      <c r="AB78" s="77"/>
      <c r="AC78" s="78">
        <f>T78*25-AD78</f>
        <v>40</v>
      </c>
      <c r="AD78" s="203">
        <f>SUM(U78:AB78)</f>
        <v>10</v>
      </c>
      <c r="AE78" s="199">
        <v>25</v>
      </c>
    </row>
    <row r="79" spans="1:31" ht="25.5" customHeight="1">
      <c r="A79" s="279"/>
      <c r="B79" s="260"/>
      <c r="C79" s="167" t="s">
        <v>165</v>
      </c>
      <c r="D79" s="167" t="s">
        <v>20</v>
      </c>
      <c r="E79" s="174" t="s">
        <v>84</v>
      </c>
      <c r="F79" s="185" t="s">
        <v>98</v>
      </c>
      <c r="G79" s="249"/>
      <c r="H79" s="199">
        <v>1</v>
      </c>
      <c r="I79" s="105">
        <v>10</v>
      </c>
      <c r="J79" s="77"/>
      <c r="K79" s="77"/>
      <c r="L79" s="77"/>
      <c r="M79" s="77"/>
      <c r="N79" s="77"/>
      <c r="O79" s="77"/>
      <c r="P79" s="77"/>
      <c r="Q79" s="78">
        <f>H79*25-R79</f>
        <v>15</v>
      </c>
      <c r="R79" s="203">
        <f>SUM(I79:P79)</f>
        <v>10</v>
      </c>
      <c r="S79" s="199">
        <v>25</v>
      </c>
      <c r="T79" s="199">
        <f>H79</f>
        <v>1</v>
      </c>
      <c r="U79" s="76">
        <v>5</v>
      </c>
      <c r="V79" s="77"/>
      <c r="W79" s="77"/>
      <c r="X79" s="77"/>
      <c r="Y79" s="77"/>
      <c r="Z79" s="77"/>
      <c r="AA79" s="77"/>
      <c r="AB79" s="77"/>
      <c r="AC79" s="78">
        <f>T79*25-AD79</f>
        <v>20</v>
      </c>
      <c r="AD79" s="203">
        <f>SUM(U79:AB79)</f>
        <v>5</v>
      </c>
      <c r="AE79" s="199">
        <v>25</v>
      </c>
    </row>
    <row r="80" spans="1:31" ht="25.5" customHeight="1">
      <c r="A80" s="279"/>
      <c r="B80" s="260"/>
      <c r="C80" s="156" t="s">
        <v>166</v>
      </c>
      <c r="D80" s="156" t="s">
        <v>20</v>
      </c>
      <c r="E80" s="163" t="s">
        <v>84</v>
      </c>
      <c r="F80" s="185" t="s">
        <v>99</v>
      </c>
      <c r="G80" s="249"/>
      <c r="H80" s="199">
        <v>2</v>
      </c>
      <c r="I80" s="76"/>
      <c r="J80" s="77"/>
      <c r="K80" s="77"/>
      <c r="L80" s="77">
        <v>20</v>
      </c>
      <c r="M80" s="77"/>
      <c r="N80" s="77"/>
      <c r="O80" s="77"/>
      <c r="P80" s="77"/>
      <c r="Q80" s="78">
        <f>H80*25-R80</f>
        <v>30</v>
      </c>
      <c r="R80" s="203">
        <f>SUM(I80:P80)</f>
        <v>20</v>
      </c>
      <c r="S80" s="199">
        <v>25</v>
      </c>
      <c r="T80" s="199">
        <f>H80</f>
        <v>2</v>
      </c>
      <c r="U80" s="76"/>
      <c r="V80" s="77"/>
      <c r="W80" s="77"/>
      <c r="X80" s="77">
        <v>10</v>
      </c>
      <c r="Y80" s="77"/>
      <c r="Z80" s="77"/>
      <c r="AA80" s="77"/>
      <c r="AB80" s="77"/>
      <c r="AC80" s="78">
        <f>T80*25-AD80</f>
        <v>40</v>
      </c>
      <c r="AD80" s="203">
        <f>SUM(U80:AB80)</f>
        <v>10</v>
      </c>
      <c r="AE80" s="199">
        <v>25</v>
      </c>
    </row>
    <row r="81" spans="1:31" ht="36.75" customHeight="1">
      <c r="A81" s="279"/>
      <c r="B81" s="260"/>
      <c r="C81" s="156" t="s">
        <v>136</v>
      </c>
      <c r="D81" s="27" t="s">
        <v>18</v>
      </c>
      <c r="E81" s="163" t="s">
        <v>84</v>
      </c>
      <c r="F81" s="185" t="s">
        <v>98</v>
      </c>
      <c r="G81" s="249"/>
      <c r="H81" s="199">
        <v>1</v>
      </c>
      <c r="I81" s="76">
        <v>10</v>
      </c>
      <c r="J81" s="77"/>
      <c r="K81" s="77"/>
      <c r="L81" s="77"/>
      <c r="M81" s="77"/>
      <c r="N81" s="77"/>
      <c r="O81" s="77"/>
      <c r="P81" s="77"/>
      <c r="Q81" s="73">
        <f>H81*25-R81</f>
        <v>15</v>
      </c>
      <c r="R81" s="203">
        <f>SUM(I81:P81)</f>
        <v>10</v>
      </c>
      <c r="S81" s="199">
        <v>25</v>
      </c>
      <c r="T81" s="198">
        <f>H81</f>
        <v>1</v>
      </c>
      <c r="U81" s="76">
        <v>5</v>
      </c>
      <c r="V81" s="77"/>
      <c r="W81" s="77"/>
      <c r="X81" s="77"/>
      <c r="Y81" s="77"/>
      <c r="Z81" s="77"/>
      <c r="AA81" s="77"/>
      <c r="AB81" s="77"/>
      <c r="AC81" s="73">
        <f>T81*25-AD81</f>
        <v>20</v>
      </c>
      <c r="AD81" s="203">
        <f>SUM(U81:AB81)</f>
        <v>5</v>
      </c>
      <c r="AE81" s="199">
        <v>25</v>
      </c>
    </row>
    <row r="82" spans="1:31" ht="39.75" customHeight="1">
      <c r="A82" s="279"/>
      <c r="B82" s="260"/>
      <c r="C82" s="160" t="s">
        <v>137</v>
      </c>
      <c r="D82" s="160" t="s">
        <v>20</v>
      </c>
      <c r="E82" s="161" t="s">
        <v>84</v>
      </c>
      <c r="F82" s="186" t="s">
        <v>99</v>
      </c>
      <c r="G82" s="249"/>
      <c r="H82" s="198">
        <v>2</v>
      </c>
      <c r="I82" s="109"/>
      <c r="J82" s="72">
        <v>20</v>
      </c>
      <c r="K82" s="72"/>
      <c r="L82" s="72"/>
      <c r="M82" s="72"/>
      <c r="N82" s="72"/>
      <c r="O82" s="72"/>
      <c r="P82" s="72"/>
      <c r="Q82" s="73">
        <f t="shared" si="12"/>
        <v>30</v>
      </c>
      <c r="R82" s="208">
        <f t="shared" si="13"/>
        <v>20</v>
      </c>
      <c r="S82" s="198">
        <v>50</v>
      </c>
      <c r="T82" s="198">
        <f t="shared" si="16"/>
        <v>2</v>
      </c>
      <c r="U82" s="71"/>
      <c r="V82" s="72">
        <v>10</v>
      </c>
      <c r="W82" s="72"/>
      <c r="X82" s="72"/>
      <c r="Y82" s="72"/>
      <c r="Z82" s="72"/>
      <c r="AA82" s="72"/>
      <c r="AB82" s="72"/>
      <c r="AC82" s="73">
        <f t="shared" si="14"/>
        <v>40</v>
      </c>
      <c r="AD82" s="208">
        <f t="shared" si="15"/>
        <v>10</v>
      </c>
      <c r="AE82" s="198">
        <v>50</v>
      </c>
    </row>
    <row r="83" spans="1:31" ht="42" customHeight="1">
      <c r="A83" s="279"/>
      <c r="B83" s="260"/>
      <c r="C83" s="167" t="s">
        <v>167</v>
      </c>
      <c r="D83" s="167" t="s">
        <v>20</v>
      </c>
      <c r="E83" s="174" t="s">
        <v>84</v>
      </c>
      <c r="F83" s="185" t="s">
        <v>98</v>
      </c>
      <c r="G83" s="249"/>
      <c r="H83" s="199">
        <v>1</v>
      </c>
      <c r="I83" s="105">
        <v>10</v>
      </c>
      <c r="J83" s="77"/>
      <c r="K83" s="77"/>
      <c r="L83" s="77"/>
      <c r="M83" s="77"/>
      <c r="N83" s="77"/>
      <c r="O83" s="77"/>
      <c r="P83" s="77"/>
      <c r="Q83" s="78">
        <f t="shared" si="12"/>
        <v>15</v>
      </c>
      <c r="R83" s="203">
        <f t="shared" si="13"/>
        <v>10</v>
      </c>
      <c r="S83" s="199">
        <v>25</v>
      </c>
      <c r="T83" s="199">
        <f t="shared" si="16"/>
        <v>1</v>
      </c>
      <c r="U83" s="76">
        <v>5</v>
      </c>
      <c r="V83" s="77"/>
      <c r="W83" s="77"/>
      <c r="X83" s="77"/>
      <c r="Y83" s="77"/>
      <c r="Z83" s="77"/>
      <c r="AA83" s="77"/>
      <c r="AB83" s="77"/>
      <c r="AC83" s="78">
        <f t="shared" si="14"/>
        <v>20</v>
      </c>
      <c r="AD83" s="203">
        <f t="shared" si="15"/>
        <v>5</v>
      </c>
      <c r="AE83" s="199">
        <v>25</v>
      </c>
    </row>
    <row r="84" spans="1:31" ht="45" customHeight="1">
      <c r="A84" s="279"/>
      <c r="B84" s="260"/>
      <c r="C84" s="167" t="s">
        <v>168</v>
      </c>
      <c r="D84" s="167" t="s">
        <v>20</v>
      </c>
      <c r="E84" s="174" t="s">
        <v>84</v>
      </c>
      <c r="F84" s="185" t="s">
        <v>99</v>
      </c>
      <c r="G84" s="249"/>
      <c r="H84" s="199">
        <v>2</v>
      </c>
      <c r="I84" s="105"/>
      <c r="J84" s="77"/>
      <c r="K84" s="77"/>
      <c r="L84" s="77">
        <v>20</v>
      </c>
      <c r="M84" s="77"/>
      <c r="N84" s="77"/>
      <c r="O84" s="77"/>
      <c r="P84" s="77"/>
      <c r="Q84" s="78">
        <f t="shared" si="12"/>
        <v>30</v>
      </c>
      <c r="R84" s="203">
        <f t="shared" si="13"/>
        <v>20</v>
      </c>
      <c r="S84" s="199">
        <v>25</v>
      </c>
      <c r="T84" s="199">
        <f t="shared" si="16"/>
        <v>2</v>
      </c>
      <c r="U84" s="76"/>
      <c r="V84" s="77"/>
      <c r="W84" s="77"/>
      <c r="X84" s="77">
        <v>10</v>
      </c>
      <c r="Y84" s="77"/>
      <c r="Z84" s="77"/>
      <c r="AA84" s="77"/>
      <c r="AB84" s="77"/>
      <c r="AC84" s="78">
        <f t="shared" si="14"/>
        <v>40</v>
      </c>
      <c r="AD84" s="203">
        <f t="shared" si="15"/>
        <v>10</v>
      </c>
      <c r="AE84" s="199">
        <v>25</v>
      </c>
    </row>
    <row r="85" spans="1:31" ht="27.75" customHeight="1">
      <c r="A85" s="279"/>
      <c r="B85" s="260"/>
      <c r="C85" s="156" t="s">
        <v>169</v>
      </c>
      <c r="D85" s="156" t="s">
        <v>20</v>
      </c>
      <c r="E85" s="163" t="s">
        <v>84</v>
      </c>
      <c r="F85" s="185" t="s">
        <v>99</v>
      </c>
      <c r="G85" s="249"/>
      <c r="H85" s="199">
        <v>2</v>
      </c>
      <c r="I85" s="76"/>
      <c r="J85" s="77">
        <v>20</v>
      </c>
      <c r="K85" s="77"/>
      <c r="L85" s="77"/>
      <c r="M85" s="77"/>
      <c r="N85" s="77"/>
      <c r="O85" s="77"/>
      <c r="P85" s="77"/>
      <c r="Q85" s="78">
        <f t="shared" si="12"/>
        <v>30</v>
      </c>
      <c r="R85" s="203">
        <f t="shared" si="13"/>
        <v>20</v>
      </c>
      <c r="S85" s="199">
        <v>25</v>
      </c>
      <c r="T85" s="199">
        <f t="shared" si="16"/>
        <v>2</v>
      </c>
      <c r="U85" s="76"/>
      <c r="V85" s="77">
        <v>10</v>
      </c>
      <c r="W85" s="77"/>
      <c r="X85" s="77"/>
      <c r="Y85" s="77"/>
      <c r="Z85" s="77"/>
      <c r="AA85" s="77"/>
      <c r="AB85" s="77"/>
      <c r="AC85" s="78">
        <f t="shared" si="14"/>
        <v>40</v>
      </c>
      <c r="AD85" s="203">
        <f t="shared" si="15"/>
        <v>10</v>
      </c>
      <c r="AE85" s="199">
        <v>25</v>
      </c>
    </row>
    <row r="86" spans="1:31" ht="27.75" customHeight="1" thickBot="1">
      <c r="A86" s="280"/>
      <c r="B86" s="261"/>
      <c r="C86" s="187" t="s">
        <v>170</v>
      </c>
      <c r="D86" s="187" t="s">
        <v>20</v>
      </c>
      <c r="E86" s="166" t="s">
        <v>84</v>
      </c>
      <c r="F86" s="185" t="s">
        <v>98</v>
      </c>
      <c r="G86" s="249"/>
      <c r="H86" s="197">
        <v>1</v>
      </c>
      <c r="I86" s="82">
        <v>10</v>
      </c>
      <c r="J86" s="83"/>
      <c r="K86" s="83"/>
      <c r="L86" s="83"/>
      <c r="M86" s="83"/>
      <c r="N86" s="83"/>
      <c r="O86" s="83"/>
      <c r="P86" s="83"/>
      <c r="Q86" s="90">
        <f t="shared" si="12"/>
        <v>15</v>
      </c>
      <c r="R86" s="203">
        <f t="shared" si="13"/>
        <v>10</v>
      </c>
      <c r="S86" s="197">
        <v>25</v>
      </c>
      <c r="T86" s="198">
        <f t="shared" si="16"/>
        <v>1</v>
      </c>
      <c r="U86" s="82">
        <v>5</v>
      </c>
      <c r="V86" s="83"/>
      <c r="W86" s="83"/>
      <c r="X86" s="83"/>
      <c r="Y86" s="83"/>
      <c r="Z86" s="83"/>
      <c r="AA86" s="83"/>
      <c r="AB86" s="83"/>
      <c r="AC86" s="90">
        <f t="shared" si="14"/>
        <v>20</v>
      </c>
      <c r="AD86" s="203">
        <f t="shared" si="15"/>
        <v>5</v>
      </c>
      <c r="AE86" s="197">
        <v>25</v>
      </c>
    </row>
    <row r="87" spans="1:31" ht="24.75" customHeight="1" thickBot="1">
      <c r="A87" s="283" t="s">
        <v>17</v>
      </c>
      <c r="B87" s="252"/>
      <c r="C87" s="252"/>
      <c r="D87" s="252"/>
      <c r="E87" s="252"/>
      <c r="F87" s="253"/>
      <c r="G87" s="257" t="s">
        <v>17</v>
      </c>
      <c r="H87" s="193">
        <f>SUM(H88:H94)</f>
        <v>28</v>
      </c>
      <c r="I87" s="193">
        <f aca="true" t="shared" si="17" ref="I87:AE87">SUM(I88:I94)</f>
        <v>12</v>
      </c>
      <c r="J87" s="193">
        <f t="shared" si="17"/>
        <v>0</v>
      </c>
      <c r="K87" s="193">
        <f t="shared" si="17"/>
        <v>0</v>
      </c>
      <c r="L87" s="193">
        <f t="shared" si="17"/>
        <v>0</v>
      </c>
      <c r="M87" s="193">
        <f t="shared" si="17"/>
        <v>45</v>
      </c>
      <c r="N87" s="193">
        <f t="shared" si="17"/>
        <v>15</v>
      </c>
      <c r="O87" s="193">
        <f t="shared" si="17"/>
        <v>8</v>
      </c>
      <c r="P87" s="193">
        <f t="shared" si="17"/>
        <v>420</v>
      </c>
      <c r="Q87" s="193">
        <f t="shared" si="17"/>
        <v>200</v>
      </c>
      <c r="R87" s="193">
        <f t="shared" si="17"/>
        <v>500</v>
      </c>
      <c r="S87" s="193">
        <f t="shared" si="17"/>
        <v>745</v>
      </c>
      <c r="T87" s="193">
        <f t="shared" si="17"/>
        <v>28</v>
      </c>
      <c r="U87" s="193">
        <f t="shared" si="17"/>
        <v>6</v>
      </c>
      <c r="V87" s="193">
        <f t="shared" si="17"/>
        <v>0</v>
      </c>
      <c r="W87" s="193">
        <f t="shared" si="17"/>
        <v>0</v>
      </c>
      <c r="X87" s="193">
        <f t="shared" si="17"/>
        <v>0</v>
      </c>
      <c r="Y87" s="193">
        <f t="shared" si="17"/>
        <v>30</v>
      </c>
      <c r="Z87" s="193">
        <f t="shared" si="17"/>
        <v>15</v>
      </c>
      <c r="AA87" s="193">
        <f t="shared" si="17"/>
        <v>4</v>
      </c>
      <c r="AB87" s="193">
        <f t="shared" si="17"/>
        <v>420</v>
      </c>
      <c r="AC87" s="193">
        <f t="shared" si="17"/>
        <v>225</v>
      </c>
      <c r="AD87" s="193">
        <f t="shared" si="17"/>
        <v>475</v>
      </c>
      <c r="AE87" s="193">
        <f t="shared" si="17"/>
        <v>745</v>
      </c>
    </row>
    <row r="88" spans="1:31" s="4" customFormat="1" ht="33" customHeight="1">
      <c r="A88" s="265" t="s">
        <v>104</v>
      </c>
      <c r="B88" s="226" t="s">
        <v>106</v>
      </c>
      <c r="C88" s="46" t="s">
        <v>27</v>
      </c>
      <c r="D88" s="29" t="s">
        <v>50</v>
      </c>
      <c r="E88" s="138" t="s">
        <v>84</v>
      </c>
      <c r="F88" s="50" t="s">
        <v>101</v>
      </c>
      <c r="G88" s="258"/>
      <c r="H88" s="196">
        <v>17</v>
      </c>
      <c r="I88" s="110"/>
      <c r="J88" s="111"/>
      <c r="K88" s="111"/>
      <c r="L88" s="111"/>
      <c r="M88" s="129"/>
      <c r="N88" s="129"/>
      <c r="O88" s="129"/>
      <c r="P88" s="63">
        <v>420</v>
      </c>
      <c r="Q88" s="65">
        <f aca="true" t="shared" si="18" ref="Q88:Q94">H88*25-R88</f>
        <v>5</v>
      </c>
      <c r="R88" s="209">
        <f aca="true" t="shared" si="19" ref="R88:R94">SUM(I88:P88)</f>
        <v>420</v>
      </c>
      <c r="S88" s="196">
        <f>SUM(I88:P88)</f>
        <v>420</v>
      </c>
      <c r="T88" s="196">
        <v>17</v>
      </c>
      <c r="U88" s="110"/>
      <c r="V88" s="111"/>
      <c r="W88" s="111"/>
      <c r="X88" s="111"/>
      <c r="Y88" s="111"/>
      <c r="Z88" s="111"/>
      <c r="AA88" s="111"/>
      <c r="AB88" s="63">
        <v>420</v>
      </c>
      <c r="AC88" s="65">
        <f>T88*25-AD88</f>
        <v>5</v>
      </c>
      <c r="AD88" s="196">
        <f>SUM(U88:AB88)</f>
        <v>420</v>
      </c>
      <c r="AE88" s="196">
        <f>SUM(U88:AB88)</f>
        <v>420</v>
      </c>
    </row>
    <row r="89" spans="1:31" s="4" customFormat="1" ht="39.75" customHeight="1">
      <c r="A89" s="266"/>
      <c r="B89" s="227"/>
      <c r="C89" s="38" t="s">
        <v>112</v>
      </c>
      <c r="D89" s="31" t="s">
        <v>20</v>
      </c>
      <c r="E89" s="140" t="s">
        <v>86</v>
      </c>
      <c r="F89" s="47" t="s">
        <v>95</v>
      </c>
      <c r="G89" s="258"/>
      <c r="H89" s="199">
        <v>1</v>
      </c>
      <c r="I89" s="79"/>
      <c r="J89" s="80"/>
      <c r="K89" s="80"/>
      <c r="L89" s="80"/>
      <c r="M89" s="80">
        <v>15</v>
      </c>
      <c r="N89" s="80"/>
      <c r="O89" s="80"/>
      <c r="P89" s="80"/>
      <c r="Q89" s="112">
        <f t="shared" si="18"/>
        <v>10</v>
      </c>
      <c r="R89" s="210">
        <f t="shared" si="19"/>
        <v>15</v>
      </c>
      <c r="S89" s="199">
        <v>25</v>
      </c>
      <c r="T89" s="199">
        <v>1</v>
      </c>
      <c r="U89" s="79"/>
      <c r="V89" s="113"/>
      <c r="W89" s="80"/>
      <c r="X89" s="113"/>
      <c r="Y89" s="80">
        <v>10</v>
      </c>
      <c r="Z89" s="113"/>
      <c r="AA89" s="80"/>
      <c r="AB89" s="114"/>
      <c r="AC89" s="112">
        <f aca="true" t="shared" si="20" ref="AC89:AC94">T89*25-AD89</f>
        <v>15</v>
      </c>
      <c r="AD89" s="199">
        <f aca="true" t="shared" si="21" ref="AD89:AD94">SUM(U89:AB89)</f>
        <v>10</v>
      </c>
      <c r="AE89" s="199">
        <v>25</v>
      </c>
    </row>
    <row r="90" spans="1:31" s="4" customFormat="1" ht="42" customHeight="1" thickBot="1">
      <c r="A90" s="266"/>
      <c r="B90" s="227"/>
      <c r="C90" s="117" t="s">
        <v>107</v>
      </c>
      <c r="D90" s="118" t="s">
        <v>20</v>
      </c>
      <c r="E90" s="145" t="s">
        <v>84</v>
      </c>
      <c r="F90" s="119" t="s">
        <v>100</v>
      </c>
      <c r="G90" s="258"/>
      <c r="H90" s="197">
        <v>6</v>
      </c>
      <c r="I90" s="66"/>
      <c r="J90" s="67"/>
      <c r="K90" s="67"/>
      <c r="L90" s="67"/>
      <c r="M90" s="67"/>
      <c r="N90" s="67">
        <v>15</v>
      </c>
      <c r="O90" s="67"/>
      <c r="P90" s="67"/>
      <c r="Q90" s="131">
        <f t="shared" si="18"/>
        <v>135</v>
      </c>
      <c r="R90" s="197">
        <f t="shared" si="19"/>
        <v>15</v>
      </c>
      <c r="S90" s="200">
        <v>150</v>
      </c>
      <c r="T90" s="200">
        <v>6</v>
      </c>
      <c r="U90" s="120"/>
      <c r="V90" s="122"/>
      <c r="W90" s="121"/>
      <c r="X90" s="122"/>
      <c r="Y90" s="121"/>
      <c r="Z90" s="121">
        <v>15</v>
      </c>
      <c r="AA90" s="121"/>
      <c r="AB90" s="123"/>
      <c r="AC90" s="128">
        <f t="shared" si="20"/>
        <v>135</v>
      </c>
      <c r="AD90" s="198">
        <f t="shared" si="21"/>
        <v>15</v>
      </c>
      <c r="AE90" s="200">
        <v>150</v>
      </c>
    </row>
    <row r="91" spans="1:31" s="4" customFormat="1" ht="34.5" customHeight="1">
      <c r="A91" s="265" t="s">
        <v>80</v>
      </c>
      <c r="B91" s="226" t="s">
        <v>108</v>
      </c>
      <c r="C91" s="124" t="s">
        <v>81</v>
      </c>
      <c r="D91" s="48" t="s">
        <v>20</v>
      </c>
      <c r="E91" s="146" t="s">
        <v>84</v>
      </c>
      <c r="F91" s="52" t="s">
        <v>94</v>
      </c>
      <c r="G91" s="258"/>
      <c r="H91" s="201">
        <v>1</v>
      </c>
      <c r="I91" s="58">
        <v>10</v>
      </c>
      <c r="J91" s="59"/>
      <c r="K91" s="59"/>
      <c r="L91" s="59"/>
      <c r="M91" s="59"/>
      <c r="N91" s="59"/>
      <c r="O91" s="59"/>
      <c r="P91" s="59"/>
      <c r="Q91" s="65">
        <f t="shared" si="18"/>
        <v>15</v>
      </c>
      <c r="R91" s="211">
        <f t="shared" si="19"/>
        <v>10</v>
      </c>
      <c r="S91" s="201">
        <v>50</v>
      </c>
      <c r="T91" s="201">
        <v>1</v>
      </c>
      <c r="U91" s="58">
        <v>5</v>
      </c>
      <c r="V91" s="125"/>
      <c r="W91" s="59"/>
      <c r="X91" s="125"/>
      <c r="Y91" s="59"/>
      <c r="Z91" s="125"/>
      <c r="AA91" s="59"/>
      <c r="AB91" s="60"/>
      <c r="AC91" s="65">
        <f t="shared" si="20"/>
        <v>20</v>
      </c>
      <c r="AD91" s="196">
        <f t="shared" si="21"/>
        <v>5</v>
      </c>
      <c r="AE91" s="201">
        <v>50</v>
      </c>
    </row>
    <row r="92" spans="1:31" s="4" customFormat="1" ht="30.75" customHeight="1">
      <c r="A92" s="266"/>
      <c r="B92" s="227"/>
      <c r="C92" s="117" t="s">
        <v>51</v>
      </c>
      <c r="D92" s="118" t="s">
        <v>20</v>
      </c>
      <c r="E92" s="145" t="s">
        <v>84</v>
      </c>
      <c r="F92" s="119" t="s">
        <v>95</v>
      </c>
      <c r="G92" s="258"/>
      <c r="H92" s="200">
        <v>1</v>
      </c>
      <c r="I92" s="120"/>
      <c r="J92" s="121"/>
      <c r="K92" s="121"/>
      <c r="L92" s="121"/>
      <c r="M92" s="121">
        <v>15</v>
      </c>
      <c r="N92" s="121"/>
      <c r="O92" s="121"/>
      <c r="P92" s="121"/>
      <c r="Q92" s="112">
        <f t="shared" si="18"/>
        <v>10</v>
      </c>
      <c r="R92" s="210">
        <f t="shared" si="19"/>
        <v>15</v>
      </c>
      <c r="S92" s="200">
        <v>25</v>
      </c>
      <c r="T92" s="200">
        <v>1</v>
      </c>
      <c r="U92" s="120"/>
      <c r="V92" s="122"/>
      <c r="W92" s="121"/>
      <c r="X92" s="122"/>
      <c r="Y92" s="121">
        <v>10</v>
      </c>
      <c r="Z92" s="122"/>
      <c r="AA92" s="121"/>
      <c r="AB92" s="123"/>
      <c r="AC92" s="112">
        <f t="shared" si="20"/>
        <v>15</v>
      </c>
      <c r="AD92" s="199">
        <f t="shared" si="21"/>
        <v>10</v>
      </c>
      <c r="AE92" s="200">
        <v>25</v>
      </c>
    </row>
    <row r="93" spans="1:31" s="4" customFormat="1" ht="34.5" customHeight="1">
      <c r="A93" s="266"/>
      <c r="B93" s="227"/>
      <c r="C93" s="117" t="s">
        <v>82</v>
      </c>
      <c r="D93" s="118" t="s">
        <v>20</v>
      </c>
      <c r="E93" s="145" t="s">
        <v>84</v>
      </c>
      <c r="F93" s="119" t="s">
        <v>94</v>
      </c>
      <c r="G93" s="258"/>
      <c r="H93" s="200">
        <v>1</v>
      </c>
      <c r="I93" s="120">
        <v>2</v>
      </c>
      <c r="J93" s="121"/>
      <c r="K93" s="121"/>
      <c r="L93" s="121"/>
      <c r="M93" s="121"/>
      <c r="N93" s="121"/>
      <c r="O93" s="121">
        <v>8</v>
      </c>
      <c r="P93" s="121"/>
      <c r="Q93" s="112">
        <f t="shared" si="18"/>
        <v>15</v>
      </c>
      <c r="R93" s="210">
        <f t="shared" si="19"/>
        <v>10</v>
      </c>
      <c r="S93" s="200">
        <v>50</v>
      </c>
      <c r="T93" s="200">
        <v>1</v>
      </c>
      <c r="U93" s="120">
        <v>1</v>
      </c>
      <c r="V93" s="122"/>
      <c r="W93" s="121"/>
      <c r="X93" s="122"/>
      <c r="Y93" s="121"/>
      <c r="Z93" s="122"/>
      <c r="AA93" s="121">
        <v>4</v>
      </c>
      <c r="AB93" s="123"/>
      <c r="AC93" s="112">
        <f t="shared" si="20"/>
        <v>20</v>
      </c>
      <c r="AD93" s="199">
        <f t="shared" si="21"/>
        <v>5</v>
      </c>
      <c r="AE93" s="200">
        <v>50</v>
      </c>
    </row>
    <row r="94" spans="1:31" s="4" customFormat="1" ht="36" customHeight="1" thickBot="1">
      <c r="A94" s="267"/>
      <c r="B94" s="228"/>
      <c r="C94" s="53" t="s">
        <v>48</v>
      </c>
      <c r="D94" s="13" t="s">
        <v>20</v>
      </c>
      <c r="E94" s="137" t="s">
        <v>84</v>
      </c>
      <c r="F94" s="51" t="s">
        <v>95</v>
      </c>
      <c r="G94" s="258"/>
      <c r="H94" s="197">
        <v>1</v>
      </c>
      <c r="I94" s="115"/>
      <c r="J94" s="116"/>
      <c r="K94" s="116"/>
      <c r="L94" s="116"/>
      <c r="M94" s="67">
        <v>15</v>
      </c>
      <c r="N94" s="67"/>
      <c r="O94" s="130"/>
      <c r="P94" s="67"/>
      <c r="Q94" s="131">
        <f t="shared" si="18"/>
        <v>10</v>
      </c>
      <c r="R94" s="210">
        <f t="shared" si="19"/>
        <v>15</v>
      </c>
      <c r="S94" s="197">
        <v>25</v>
      </c>
      <c r="T94" s="197">
        <v>1</v>
      </c>
      <c r="U94" s="115"/>
      <c r="V94" s="116"/>
      <c r="W94" s="116"/>
      <c r="X94" s="116"/>
      <c r="Y94" s="67">
        <v>10</v>
      </c>
      <c r="Z94" s="67"/>
      <c r="AA94" s="116"/>
      <c r="AB94" s="116"/>
      <c r="AC94" s="128">
        <f t="shared" si="20"/>
        <v>15</v>
      </c>
      <c r="AD94" s="198">
        <f t="shared" si="21"/>
        <v>10</v>
      </c>
      <c r="AE94" s="197">
        <v>25</v>
      </c>
    </row>
    <row r="95" spans="1:31" ht="21" customHeight="1" thickBot="1">
      <c r="A95" s="16"/>
      <c r="B95" s="16"/>
      <c r="C95" s="9"/>
      <c r="D95" s="9"/>
      <c r="E95" s="9"/>
      <c r="F95" s="9"/>
      <c r="G95" s="17"/>
      <c r="H95" s="202">
        <f aca="true" t="shared" si="22" ref="H95:S95">H87+H57+H24+H6</f>
        <v>120</v>
      </c>
      <c r="I95" s="213">
        <f t="shared" si="22"/>
        <v>311</v>
      </c>
      <c r="J95" s="202">
        <f t="shared" si="22"/>
        <v>425</v>
      </c>
      <c r="K95" s="202">
        <f t="shared" si="22"/>
        <v>30</v>
      </c>
      <c r="L95" s="202">
        <f t="shared" si="22"/>
        <v>110</v>
      </c>
      <c r="M95" s="202">
        <f t="shared" si="22"/>
        <v>145</v>
      </c>
      <c r="N95" s="202">
        <f t="shared" si="22"/>
        <v>30</v>
      </c>
      <c r="O95" s="213">
        <f t="shared" si="22"/>
        <v>64</v>
      </c>
      <c r="P95" s="214">
        <f t="shared" si="22"/>
        <v>420</v>
      </c>
      <c r="Q95" s="202">
        <f t="shared" si="22"/>
        <v>1465</v>
      </c>
      <c r="R95" s="193">
        <f t="shared" si="22"/>
        <v>1535</v>
      </c>
      <c r="S95" s="193">
        <f t="shared" si="22"/>
        <v>3211</v>
      </c>
      <c r="T95" s="193">
        <f>T6+T24+T57+T87</f>
        <v>120</v>
      </c>
      <c r="U95" s="213">
        <f aca="true" t="shared" si="23" ref="U95:AE95">U87+U57+U24+U6</f>
        <v>190</v>
      </c>
      <c r="V95" s="202">
        <f t="shared" si="23"/>
        <v>215</v>
      </c>
      <c r="W95" s="202">
        <f t="shared" si="23"/>
        <v>30</v>
      </c>
      <c r="X95" s="202">
        <f t="shared" si="23"/>
        <v>50</v>
      </c>
      <c r="Y95" s="202">
        <f t="shared" si="23"/>
        <v>80</v>
      </c>
      <c r="Z95" s="202">
        <f t="shared" si="23"/>
        <v>30</v>
      </c>
      <c r="AA95" s="213">
        <f t="shared" si="23"/>
        <v>50</v>
      </c>
      <c r="AB95" s="214">
        <f t="shared" si="23"/>
        <v>420</v>
      </c>
      <c r="AC95" s="193">
        <f t="shared" si="23"/>
        <v>1935</v>
      </c>
      <c r="AD95" s="193">
        <f t="shared" si="23"/>
        <v>1065</v>
      </c>
      <c r="AE95" s="193">
        <f t="shared" si="23"/>
        <v>3106</v>
      </c>
    </row>
    <row r="96" spans="1:31" ht="27" customHeight="1" thickBot="1">
      <c r="A96" s="16"/>
      <c r="B96" s="16"/>
      <c r="C96" s="21"/>
      <c r="D96" s="21"/>
      <c r="E96" s="21"/>
      <c r="F96" s="9"/>
      <c r="G96" s="17"/>
      <c r="H96" s="193"/>
      <c r="I96" s="215">
        <f>I95/S95</f>
        <v>0.09685456244160698</v>
      </c>
      <c r="J96" s="216">
        <f>J95/S95</f>
        <v>0.13235752102148862</v>
      </c>
      <c r="K96" s="216">
        <f>K95/S95</f>
        <v>0.009342883836810962</v>
      </c>
      <c r="L96" s="216">
        <f>L95/S95</f>
        <v>0.03425724073497353</v>
      </c>
      <c r="M96" s="216">
        <f>M95/S95</f>
        <v>0.04515727187791965</v>
      </c>
      <c r="N96" s="216">
        <f>N95/S95</f>
        <v>0.009342883836810962</v>
      </c>
      <c r="O96" s="215">
        <f>O95/X95</f>
        <v>1.28</v>
      </c>
      <c r="P96" s="217">
        <f>P95/S95</f>
        <v>0.13080037371535347</v>
      </c>
      <c r="Q96" s="218"/>
      <c r="R96" s="212"/>
      <c r="S96" s="212"/>
      <c r="T96" s="212"/>
      <c r="U96" s="215">
        <f>U95/AE95</f>
        <v>0.061171925305859624</v>
      </c>
      <c r="V96" s="216">
        <f>V95/AE95</f>
        <v>0.06922086284610432</v>
      </c>
      <c r="W96" s="216">
        <f>W95/AE95</f>
        <v>0.009658725048293626</v>
      </c>
      <c r="X96" s="216">
        <f>X95/AE95</f>
        <v>0.016097875080489377</v>
      </c>
      <c r="Y96" s="216">
        <f>Y95/AE95</f>
        <v>0.025756600128783</v>
      </c>
      <c r="Z96" s="216">
        <f>Z95/AE95</f>
        <v>0.009658725048293626</v>
      </c>
      <c r="AA96" s="215">
        <f>AA95/AE95</f>
        <v>0.016097875080489377</v>
      </c>
      <c r="AB96" s="217">
        <f>AB95/AE95</f>
        <v>0.13522215067611076</v>
      </c>
      <c r="AC96" s="217"/>
      <c r="AD96" s="217"/>
      <c r="AE96" s="216"/>
    </row>
    <row r="97" spans="1:31" ht="27" customHeight="1">
      <c r="A97" s="16"/>
      <c r="B97" s="16"/>
      <c r="C97" s="21"/>
      <c r="D97" s="21"/>
      <c r="E97" s="21"/>
      <c r="F97" s="9"/>
      <c r="G97" s="40"/>
      <c r="H97" s="133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27" customHeight="1">
      <c r="A98" s="16"/>
      <c r="B98" s="16"/>
      <c r="C98" s="21"/>
      <c r="D98" s="21"/>
      <c r="E98" s="21"/>
      <c r="F98" s="9"/>
      <c r="G98" s="40"/>
      <c r="H98" s="133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27" customHeight="1">
      <c r="A99" s="16"/>
      <c r="B99" s="16"/>
      <c r="C99" s="21"/>
      <c r="D99" s="21"/>
      <c r="E99" s="21"/>
      <c r="F99" s="9"/>
      <c r="G99" s="40"/>
      <c r="H99" s="133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27" customHeight="1">
      <c r="A100" s="16"/>
      <c r="B100" s="16"/>
      <c r="C100" s="21"/>
      <c r="D100" s="21"/>
      <c r="E100" s="21"/>
      <c r="F100" s="9"/>
      <c r="G100" s="40"/>
      <c r="H100" s="133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27" customHeight="1">
      <c r="A101" s="16"/>
      <c r="B101" s="16"/>
      <c r="C101" s="21"/>
      <c r="D101" s="21"/>
      <c r="E101" s="21"/>
      <c r="F101" s="9"/>
      <c r="G101" s="40"/>
      <c r="H101" s="133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4.25">
      <c r="A102" s="273" t="s">
        <v>7</v>
      </c>
      <c r="B102" s="27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35"/>
      <c r="X102" s="135"/>
      <c r="Y102" s="135"/>
      <c r="Z102" s="9"/>
      <c r="AA102" s="9"/>
      <c r="AB102" s="9"/>
      <c r="AC102" s="9"/>
      <c r="AD102" s="9"/>
      <c r="AE102" s="9"/>
    </row>
    <row r="103" spans="1:31" ht="14.25">
      <c r="A103" s="225"/>
      <c r="B103" s="147" t="s">
        <v>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35"/>
      <c r="X103" s="135"/>
      <c r="Y103" s="135"/>
      <c r="Z103" s="9"/>
      <c r="AA103" s="9"/>
      <c r="AB103" s="9"/>
      <c r="AC103" s="9"/>
      <c r="AD103" s="9"/>
      <c r="AE103" s="9"/>
    </row>
    <row r="104" spans="1:31" ht="14.25">
      <c r="A104" s="148" t="s">
        <v>18</v>
      </c>
      <c r="B104" s="147" t="s">
        <v>19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35"/>
      <c r="X104" s="135"/>
      <c r="Y104" s="135"/>
      <c r="Z104" s="9"/>
      <c r="AA104" s="9"/>
      <c r="AB104" s="9"/>
      <c r="AC104" s="9"/>
      <c r="AD104" s="9"/>
      <c r="AE104" s="9"/>
    </row>
    <row r="105" spans="1:31" ht="14.25">
      <c r="A105" s="80" t="s">
        <v>20</v>
      </c>
      <c r="B105" s="147" t="s">
        <v>21</v>
      </c>
      <c r="C105" s="18"/>
      <c r="D105" s="18"/>
      <c r="E105" s="18"/>
      <c r="F105" s="23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135"/>
      <c r="X105" s="135"/>
      <c r="Y105" s="135"/>
      <c r="Z105" s="9"/>
      <c r="AA105" s="9"/>
      <c r="AB105" s="9"/>
      <c r="AC105" s="9"/>
      <c r="AD105" s="9"/>
      <c r="AE105" s="9"/>
    </row>
    <row r="106" spans="1:31" ht="14.25">
      <c r="A106" s="80" t="s">
        <v>50</v>
      </c>
      <c r="B106" s="147" t="s">
        <v>88</v>
      </c>
      <c r="C106" s="18"/>
      <c r="D106" s="18"/>
      <c r="E106" s="18"/>
      <c r="F106" s="23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35"/>
      <c r="X106" s="135"/>
      <c r="Y106" s="135"/>
      <c r="Z106" s="9"/>
      <c r="AA106" s="9"/>
      <c r="AB106" s="9"/>
      <c r="AC106" s="9"/>
      <c r="AD106" s="9"/>
      <c r="AE106" s="9"/>
    </row>
    <row r="107" spans="1:31" ht="26.25">
      <c r="A107" s="80" t="s">
        <v>84</v>
      </c>
      <c r="B107" s="147" t="s">
        <v>85</v>
      </c>
      <c r="C107" s="18"/>
      <c r="D107" s="18"/>
      <c r="E107" s="18"/>
      <c r="F107" s="23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35"/>
      <c r="X107" s="135"/>
      <c r="Y107" s="135"/>
      <c r="Z107" s="9"/>
      <c r="AA107" s="9"/>
      <c r="AB107" s="9"/>
      <c r="AC107" s="9"/>
      <c r="AD107" s="9"/>
      <c r="AE107" s="9"/>
    </row>
    <row r="108" spans="1:31" ht="39">
      <c r="A108" s="80" t="s">
        <v>86</v>
      </c>
      <c r="B108" s="147" t="s">
        <v>87</v>
      </c>
      <c r="C108" s="18"/>
      <c r="D108" s="18"/>
      <c r="E108" s="18"/>
      <c r="F108" s="23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35"/>
      <c r="X108" s="135"/>
      <c r="Y108" s="135"/>
      <c r="Z108" s="9"/>
      <c r="AA108" s="9"/>
      <c r="AB108" s="9"/>
      <c r="AC108" s="9"/>
      <c r="AD108" s="9"/>
      <c r="AE108" s="9"/>
    </row>
    <row r="109" spans="1:31" ht="14.25">
      <c r="A109" s="80" t="s">
        <v>91</v>
      </c>
      <c r="B109" s="147" t="s">
        <v>92</v>
      </c>
      <c r="C109" s="18"/>
      <c r="D109" s="18"/>
      <c r="E109" s="18"/>
      <c r="F109" s="23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35"/>
      <c r="X109" s="135"/>
      <c r="Y109" s="135"/>
      <c r="Z109" s="9"/>
      <c r="AA109" s="9"/>
      <c r="AB109" s="9"/>
      <c r="AC109" s="9"/>
      <c r="AD109" s="9"/>
      <c r="AE109" s="9"/>
    </row>
    <row r="110" spans="3:25" ht="14.25">
      <c r="C110" s="22"/>
      <c r="D110" s="22"/>
      <c r="E110" s="22"/>
      <c r="W110" s="4"/>
      <c r="X110" s="4"/>
      <c r="Y110" s="4"/>
    </row>
  </sheetData>
  <sheetProtection/>
  <autoFilter ref="A5:F96"/>
  <mergeCells count="40">
    <mergeCell ref="A102:B102"/>
    <mergeCell ref="B65:B74"/>
    <mergeCell ref="A75:A86"/>
    <mergeCell ref="A47:A56"/>
    <mergeCell ref="B47:B56"/>
    <mergeCell ref="A91:A94"/>
    <mergeCell ref="B88:B90"/>
    <mergeCell ref="A57:F57"/>
    <mergeCell ref="A87:F87"/>
    <mergeCell ref="A88:A90"/>
    <mergeCell ref="A1:I1"/>
    <mergeCell ref="A2:I2"/>
    <mergeCell ref="A3:I3"/>
    <mergeCell ref="H4:S4"/>
    <mergeCell ref="B19:B22"/>
    <mergeCell ref="A19:A22"/>
    <mergeCell ref="B9:B16"/>
    <mergeCell ref="G6:G21"/>
    <mergeCell ref="A36:A46"/>
    <mergeCell ref="B17:B18"/>
    <mergeCell ref="B63:B64"/>
    <mergeCell ref="A26:A29"/>
    <mergeCell ref="A30:A34"/>
    <mergeCell ref="B26:B29"/>
    <mergeCell ref="A63:A64"/>
    <mergeCell ref="B30:B34"/>
    <mergeCell ref="G87:G94"/>
    <mergeCell ref="G57:G86"/>
    <mergeCell ref="B75:B86"/>
    <mergeCell ref="A59:A62"/>
    <mergeCell ref="B91:B94"/>
    <mergeCell ref="A9:A16"/>
    <mergeCell ref="A17:A18"/>
    <mergeCell ref="T4:AE4"/>
    <mergeCell ref="A6:C6"/>
    <mergeCell ref="B36:B46"/>
    <mergeCell ref="B59:B62"/>
    <mergeCell ref="A65:A74"/>
    <mergeCell ref="G24:G55"/>
    <mergeCell ref="A24:F24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2019-07-29T09:01:44Z</cp:lastPrinted>
  <dcterms:created xsi:type="dcterms:W3CDTF">2012-05-29T22:35:30Z</dcterms:created>
  <dcterms:modified xsi:type="dcterms:W3CDTF">2022-06-23T05:54:40Z</dcterms:modified>
  <cp:category/>
  <cp:version/>
  <cp:contentType/>
  <cp:contentStatus/>
</cp:coreProperties>
</file>