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'Arkusz1'!$A$4:$E$4</definedName>
    <definedName name="_xlnm.Print_Area" localSheetId="0">'Arkusz1'!$A$1:$AD$141</definedName>
  </definedNames>
  <calcPr fullCalcOnLoad="1"/>
</workbook>
</file>

<file path=xl/sharedStrings.xml><?xml version="1.0" encoding="utf-8"?>
<sst xmlns="http://schemas.openxmlformats.org/spreadsheetml/2006/main" count="504" uniqueCount="249">
  <si>
    <t>Numer i nazwa modułu</t>
  </si>
  <si>
    <t>Elementy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</si>
  <si>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</si>
  <si>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</si>
  <si>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</si>
  <si>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</si>
  <si>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</si>
  <si>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</si>
  <si>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</si>
  <si>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</si>
  <si>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</si>
  <si>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</si>
  <si>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</si>
  <si>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</si>
  <si>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</si>
  <si>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</si>
  <si>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</si>
  <si>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</si>
  <si>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E</t>
  </si>
  <si>
    <t>Z/O</t>
  </si>
  <si>
    <t>Z</t>
  </si>
  <si>
    <t>Praktyczny</t>
  </si>
  <si>
    <t>Kierunkowy</t>
  </si>
  <si>
    <t>Semestr 7</t>
  </si>
  <si>
    <t>Podstawowy</t>
  </si>
  <si>
    <t>Praktyka inwentaryzacyjna</t>
  </si>
  <si>
    <t>M2. Przedmioty kształcenia ogólnego cz. 1</t>
  </si>
  <si>
    <t>M1. Przedmioty ogólnouczelniane cz. 1</t>
  </si>
  <si>
    <t>M3. Przedmioty kierunkowe cz.1</t>
  </si>
  <si>
    <t>M4. Moduł projektowy cz. 1</t>
  </si>
  <si>
    <t>M6. Przedmioty kształcenia ogólnego cz. 2</t>
  </si>
  <si>
    <t>M5. Przedmioty ogólnouczelniane cz. 2</t>
  </si>
  <si>
    <t>M7. Przedmioty kierunkowe cz. 2</t>
  </si>
  <si>
    <t>M8. Moduł projektowy cz. 2</t>
  </si>
  <si>
    <t>M9. Przedmioty ogólnouczelniane cz. 3</t>
  </si>
  <si>
    <t>M10. Przedmioty kształcenia ogólnego cz. 3</t>
  </si>
  <si>
    <t>M11. Przedmioty kierunkowe cz. 3</t>
  </si>
  <si>
    <t>M12.Moduł projektowy cz. 3</t>
  </si>
  <si>
    <t>M13. A. Moduł do wyboru</t>
  </si>
  <si>
    <t>M13. B. Moduł do wyboru</t>
  </si>
  <si>
    <t>M14. Przedmioty ogólnouczelniane cz. 4</t>
  </si>
  <si>
    <t>M16. Moduł projektowy cz. 4</t>
  </si>
  <si>
    <t>Forma zaliczenia przedmiotu (E- egzamin; Z/O - zaliczenie z oceną; Z - zaliczenie bez oceny)</t>
  </si>
  <si>
    <t>Do wyboru</t>
  </si>
  <si>
    <t>Ogólnouczelniany</t>
  </si>
  <si>
    <t>przedmiot do wyboru</t>
  </si>
  <si>
    <t>egzamin</t>
  </si>
  <si>
    <t>zaliczenie na ocenę</t>
  </si>
  <si>
    <t>zaliczenie bez oceny</t>
  </si>
  <si>
    <t>Seminarium dyplomowe cz.1</t>
  </si>
  <si>
    <t>Seminarium dyplomowe cz.2</t>
  </si>
  <si>
    <t>Samoszktałcenie</t>
  </si>
  <si>
    <t>Samokształcenie</t>
  </si>
  <si>
    <t>E-learning</t>
  </si>
  <si>
    <t>Wymiar godzin z udziałem nauczyciela</t>
  </si>
  <si>
    <t>Wymiar godzin przedmiotu razem</t>
  </si>
  <si>
    <t>Historia sztuki - wykład</t>
  </si>
  <si>
    <t>Historia sztuki - ćwiczenia</t>
  </si>
  <si>
    <t>Historia architektury - wykład</t>
  </si>
  <si>
    <t>Historia architektury - ćwiczenia</t>
  </si>
  <si>
    <t>Podstawy projektowania architektury wnętrz cz. 1 - wykład</t>
  </si>
  <si>
    <t>Podstawy projektowania architektury wnętrz cz. 1 - projekt</t>
  </si>
  <si>
    <t>Podstawy visual merchandisingu - ćwiczenia</t>
  </si>
  <si>
    <t>Podstawy visual merchandisingu - warsztat</t>
  </si>
  <si>
    <t>Historia urbanistyki - wykład</t>
  </si>
  <si>
    <t>Historia urbanistyki - ćwiczenia</t>
  </si>
  <si>
    <t>Grafika użytkowa - projekt</t>
  </si>
  <si>
    <t>Rewitalizacja obszarów zdegradowanych - ćwiczenia</t>
  </si>
  <si>
    <t>Rewitalizacja obszarów zdegradowanych - projekt</t>
  </si>
  <si>
    <t>Podstawy architektury krajobrazu - ćwiczenia</t>
  </si>
  <si>
    <t>Podstawy architektury krajobrazu - projekt</t>
  </si>
  <si>
    <t>Praktyka zawodowa cz. 1</t>
  </si>
  <si>
    <t>Praktyka zawodowa cz. 2</t>
  </si>
  <si>
    <t>Podstawy kreatywności - wykład</t>
  </si>
  <si>
    <t>Podstawy kreatywności - ćwiczenia</t>
  </si>
  <si>
    <t>Opis modułu</t>
  </si>
  <si>
    <t>Ogólnouczelniany/Do wyboru</t>
  </si>
  <si>
    <t>Kierunkowy/Praktyczny</t>
  </si>
  <si>
    <t>Rodzaj przedmiotu (Ogólnouczelniany, Podstawowy, Kierunkowy, Do wyboru, Praktyczny)</t>
  </si>
  <si>
    <t>Do wyboru/Praktyczny</t>
  </si>
  <si>
    <t>Ogólnouczelniany/Praktyczny</t>
  </si>
  <si>
    <t>Moduł ma za zadanie zapoznanie z mechanizmami rządzącymi społeczeństwem, miejscem człowieka w nim i sposobem w jaki odbiera rzeczywistość zewnętrzną oraz sztuką, która jest uzewnętrznieniem tych czynników.</t>
  </si>
  <si>
    <t>Moduł przygotowuje studenta do realizacji własnych pomysłów i rozwija kreatywność oraz umiejętność komunikacji międzykulturowej. Pozwala na dalsze rozwijanie kompetencji językowych.</t>
  </si>
  <si>
    <t>Moduł ma za zadanie wdrożenie wiedzy z zakresu funkcjonowania miast. Analizuje rozwój organizmów na przestrzeni dziejów, czynników kształtujących współczesne miasta, rolę sztuk wizualnych w przestrzeniach urbanistycznych i eksponuje rolę elewacji budynków w krajobrazie miejskim.</t>
  </si>
  <si>
    <t>Moduł rozwija umiejętność poruszania się w środowisku prawnym organizacji i jej otoczenia, a także uwrażliwia na znaczenie ochrony własności intelektualnej. Podaje narzędzia konstruktywnego rozwiązywania konfliktów.</t>
  </si>
  <si>
    <t>Moduł podaje blok zagadnień prawnych związanych z prawem budowlanym i sposoby prowadzenia procesów administracyjnych. Wdraża metodę Design Thinking do tworzenia innowacyjnych rozwiązań w oparciu o zrozumienie potrzeb odbiorców.</t>
  </si>
  <si>
    <t>Moduł inspiruje i uczy projektowania wnętrz, których estetyka i styl opiera się na elementach historycznych. Uczy eksponowania dzieł sztuki we wnętrzach. Pozwala na prawidłowe użycie detalu architektonicznego w projektowaniu wnętrz stylowych.</t>
  </si>
  <si>
    <t>Moduł pozwala na kreowanie poczucia własnej wartości.</t>
  </si>
  <si>
    <t>Moduł przygotowuje do projektowania w programach do projektowania wnętrz. Daje umiejętności projektowania wg zasad wnętrz o różnym przeznaczeniu oraz mebli. Rozwija kreatywność.</t>
  </si>
  <si>
    <t>Moduł uczy jak wykonać prawidłowo inwentaryzację budowlaną.</t>
  </si>
  <si>
    <t>Moduł podaje wiedzę i ćwiczy umiejętności z zakresu projektowania wnętrz i przedmiotów przeznaczonych do użytkowania przez dzieci.</t>
  </si>
  <si>
    <t>Moduł podaje wiedzę i ćwiczy umiejętności z zakresu projektowania ubiorów i scenografii teatralnej.</t>
  </si>
  <si>
    <t>Moduł kształcący studenta do samodzielności w pracy i umiejętności pracy w grupie.</t>
  </si>
  <si>
    <t>Moduł przygotowuje do projektowania w programach do projektowania wnętrz. Daje umiejętności projektowania wg zasad wnętrz o różnym przeznaczeniu oraz mebli. Rozwija kreatywność. Przygotowuje do wykonania pracy dyplomowej.</t>
  </si>
  <si>
    <t>Moduł rozwija umiejętności praktyczne studenta.</t>
  </si>
  <si>
    <t>Moduł kształtuje umiejętność rozpoznawania wartości historycznych w architekturze. Uczy szacunku do substancji zabytkowej, jej ochrony i prawidłowej adaptacji z zastosowaniem najnowszych technologii. Podaje narzędzia do analizy i ochrony krajobrazu kulturowego, jego zrozumienia, ochrony i zgodnego z jego interesem projektowania wnętrz.</t>
  </si>
  <si>
    <t>Moduł pozwala nabyć zdolność projektowania zieleni we wnętrzach zamkniętych, miejskich i przy obiektach architektonicznych. Uczy projektowania ogrodów jako przedłużenia wnętrz budynku. Pozwala zapoznać się ze specyfiką i wymogami hodowli podstawowych roślin.</t>
  </si>
  <si>
    <t>Moduł przygotowuje studenta do podjęcia własnej działalności gospodarczej.</t>
  </si>
  <si>
    <t>Po zaliczeniu modułu student ma przygotowaną pracę dyplomową.</t>
  </si>
  <si>
    <t>Moduł pokazuje możliwości wykorzystania artystycznego szkła i ceramiki w projektowaniu wnętrz.</t>
  </si>
  <si>
    <t>Moduł pokazuje możliwości zastosowania progresywnych technologii i materiałów w projektowanych wnętrzach.</t>
  </si>
  <si>
    <t xml:space="preserve">Moduł stwarza możliwość poznania środowiska akademickiego oraz zapewnia podstawowe przygotowanie dotyczące BHP oraz ochrony danych osobowych. Moduł rozwija kompetencje językowe, sprawność fizyczną oraz umiejętność korzystania z komputera, a także wprowadza do zagadnień związanych z ekonomią. </t>
  </si>
  <si>
    <t>Moduł rozwija wrażliwość na drugiego człowieka, poszerza horyzonty myślowe, rozwija postawy etyczne i kreatywne. Pozwala także na dalsze rozwijanie kompetencji językowych i sprawności fizycznej.</t>
  </si>
  <si>
    <t>Moduł ma za zadanie wdrożenie zagadnień z zakresu projektowania wystaw, ekspozycji, wnętrz wystawienniczych oraz komercyjnych. Uczy metod wykorzystywania projektowania wnętrz w uzyskiwaniu efektu handlowego. Zgłębia arkana psychologii klienta i jego odbioru wnętrz komercyjnych.</t>
  </si>
  <si>
    <t>M15. Przedmioty kierunkowe cz. 4</t>
  </si>
  <si>
    <t>Moduł rozszerza wiedzę o odmienne metody projektowania wnętrz w innych kulturach. Pozwala poznać odmienne odpowiedzi na podobne problemy projektowe. Inspiruje do szukania nowych, nieszablonowych rozwiązań. Uczy korzystania z osiągnięć kultury ludowej w wytwarzaniu przedmiotów i wnętrz, których funkcjonalność ludzkość wypracowywała przez wieki.</t>
  </si>
  <si>
    <t>Moduł pozwala  nabyć umiejętności z zakresu autoprezentacji.</t>
  </si>
  <si>
    <t>Moduł poszerza wiedzę o współczesnych tendencjach w projektowaniu wnętrz, przygotowuje studenta do oceny ekonomicznej zamierzeń projektowych i wykorzystania zasad ekologii w projektowaniu wnętrz.</t>
  </si>
  <si>
    <t>Komunikacja interpersonalna - warsztat</t>
  </si>
  <si>
    <t>BHP - wykład</t>
  </si>
  <si>
    <t>Ochrona danych osobowych - wykład</t>
  </si>
  <si>
    <t>Język obcy cz. 1. - laboratorium</t>
  </si>
  <si>
    <t>WF - ćwiczenia</t>
  </si>
  <si>
    <t>Technologie informacyjne - laboratorium</t>
  </si>
  <si>
    <t>Psychofizjologia postrzegania zmysłowego - warsztat</t>
  </si>
  <si>
    <t>Podstawy budownictwa ogólnego cz. 1 - ćwiczenia</t>
  </si>
  <si>
    <t>Rysunek artystyczny - laboratorium</t>
  </si>
  <si>
    <t>Propedeutyka projektowania architektonicznego - wykład</t>
  </si>
  <si>
    <t>Język obcy cz. 2. - laboratorium</t>
  </si>
  <si>
    <t>WF - laboratorium</t>
  </si>
  <si>
    <t>Technologia materiałowa w projektowaniu wnętrz - ćwiczenia</t>
  </si>
  <si>
    <t>Podstawy budownictwa ogólnego cz. 2 - ćwiczenia</t>
  </si>
  <si>
    <t>Rysunek inwentaryzacyjny - laboratorium</t>
  </si>
  <si>
    <t>Fotografia - warsztat</t>
  </si>
  <si>
    <t>Podstawy projektowania przedmiotów użytkowych cz. 1 - projekt</t>
  </si>
  <si>
    <t>Język obcy cz. 3 - laboratorium</t>
  </si>
  <si>
    <t>Komunikacja międzykulturowa - warsztat</t>
  </si>
  <si>
    <t>Kreatywny rozwój podmiotu - ćwiczenia</t>
  </si>
  <si>
    <t>Historia sztuki użytkowej i wzornictwa przemysłowego - wykład</t>
  </si>
  <si>
    <t>Techniki oświetleniowe - ćwiczenia</t>
  </si>
  <si>
    <t>Podstawy projektowania architektury wnętrz cz. 2 (mieszkalne) - projekt</t>
  </si>
  <si>
    <t>Podstawy projektowania przedmiotów użytkowych cz. 2 - projekt</t>
  </si>
  <si>
    <t>Podstawy projektowania wystaw i witryn - projekt</t>
  </si>
  <si>
    <t>Psychologia klienta - customer experience - warsztat</t>
  </si>
  <si>
    <t>Projektowanie elewacji - projekt</t>
  </si>
  <si>
    <t>Sztuki plastyczne w przestrzeni miasta - warsztat</t>
  </si>
  <si>
    <t>Język obcy cz. 4 - laboratorium</t>
  </si>
  <si>
    <t>Konstruktywne rozwiązywanie konfliktów - warsztat</t>
  </si>
  <si>
    <t>Ochrona własności intelektualnej - wykład</t>
  </si>
  <si>
    <t>Proces inwestycyjno-budowlany - ćwiczenia</t>
  </si>
  <si>
    <t>Design thinking - warsztat</t>
  </si>
  <si>
    <t>Akustyka wnętrz - ćwiczenia</t>
  </si>
  <si>
    <t>Podstawy projektowania architektury wnętrz cz. 3 (komercyjne) - projekt</t>
  </si>
  <si>
    <t>Projektowanie mebli cz. 1 - projekt</t>
  </si>
  <si>
    <t>Grafika użytkowa - laboratorium - laboratorium</t>
  </si>
  <si>
    <t>Estetyka i wzornictwo Dalekiego Wschodu - warsztat</t>
  </si>
  <si>
    <t>Ludowa kultura materialna i budownictwo wernakularne Europy Środkowowschodniej - warsztat</t>
  </si>
  <si>
    <t>Styl skandynawski we wzornictwie przemysłowym - warsztat</t>
  </si>
  <si>
    <t>Art déco, secesja i modernizm we wnętrzach XX w. - warsztat</t>
  </si>
  <si>
    <t>Rynek kolekcjonerski a projektowanie wnętrz - warsztat</t>
  </si>
  <si>
    <t>Detal architektoniczny we wnętrzach - warsztat</t>
  </si>
  <si>
    <t>Świadomośc wartości - warsztat</t>
  </si>
  <si>
    <t>Autoprezentacja - warsztat</t>
  </si>
  <si>
    <t>Współczesne trendy w projektowaniu wnętrz - warsztat</t>
  </si>
  <si>
    <t>Gospodarka cyrkulacyjna i alternatywne źródła energii - ćwiczenia</t>
  </si>
  <si>
    <t>Kosztorysowanie - ćwiczenia</t>
  </si>
  <si>
    <t>Podstawy projektowania architektury wnętrz cz. 4 (biurowe) - projekt</t>
  </si>
  <si>
    <t>Projektowanie mebli cz. 2 - projekt</t>
  </si>
  <si>
    <t>Psychologia rozwojowa - wykład</t>
  </si>
  <si>
    <t>Projektowanie mebla dla dzieci - projekt</t>
  </si>
  <si>
    <t>Projektowanie zabawek - projekt</t>
  </si>
  <si>
    <t>Historia ubioru - wykład</t>
  </si>
  <si>
    <t>Podstawy scenografii teatralnej - warsztat</t>
  </si>
  <si>
    <t>Projektowanie ubioru - projekt</t>
  </si>
  <si>
    <t>Projekt własnego przedsięwzięcia - projekt</t>
  </si>
  <si>
    <t>Podstawy projektowania architektury wnętrz cz. 5 (rekreacyjne) - projekt</t>
  </si>
  <si>
    <t>Projektowanie w obiektach zabytkowych - projekt</t>
  </si>
  <si>
    <t>Historia architektury XIX i XX w. - wykład</t>
  </si>
  <si>
    <t>Zieleń w projektowaniu wnętrz - ćwiczenia</t>
  </si>
  <si>
    <t>Projektowanie ogrodów - projekt</t>
  </si>
  <si>
    <t>Podstawy prowadzenia działalności gospodarczej - ćwiczenia</t>
  </si>
  <si>
    <t>Współczesne szkło artystyczne - ćwiczenia</t>
  </si>
  <si>
    <t>Ceramika współczesna - ćwiczenia</t>
  </si>
  <si>
    <t>Mechatronika w projektowaniu wnętrz - ćwiczenia</t>
  </si>
  <si>
    <t>Alternatywne materiały i technologie w projektowaniu wnętrz - ćwiczenia</t>
  </si>
  <si>
    <t>Wstęp: stolarka otworowa - wykład</t>
  </si>
  <si>
    <t>Wstęp: stolarka otworowa - warsztat</t>
  </si>
  <si>
    <t>Profile systemowe PWC (Aluplast, Decco, Gealan) cz. 1 - wykład</t>
  </si>
  <si>
    <t>Oprogramowanie specjalistyczne (Stolcad, Kantor, Pam Projekt, Klaes) cz. 1 - wykład</t>
  </si>
  <si>
    <t>Oprogramowanie specjalistyczne (Stolcad, Kantor, Pam Projekt, Klaes) cz. 1 - laboratorium</t>
  </si>
  <si>
    <t>Okucia okienne, drzwiowe i przesuwne cz. 1 - wykład</t>
  </si>
  <si>
    <t>Profile systemowe PWC (Aluplast, Decco, Gealan) cz. 2 - warsztat</t>
  </si>
  <si>
    <t>Okucia okienne, drzwiowe i przesuwne cz. 1 - warsztat</t>
  </si>
  <si>
    <t>M13. C. Moduł do wyboru - Stolarka otworowa</t>
  </si>
  <si>
    <t>Oprogramowanie specjalistyczne (Stolcad, Kantor, Pam Projekt, Klaes) cz. 2 - laboratorium</t>
  </si>
  <si>
    <t>Moduł podaje wiedzę i ćwiczy umiejętności z zakresu projektowania okien i drzwi w oparciu o rozwiązania technologiczne branży stolarki otworowej w Polsce. Moduł doskonali umiętności z zakresu produkcji okien i drzwi.</t>
  </si>
  <si>
    <t>Zarządzanie produkcją okien i drzwi - wykład</t>
  </si>
  <si>
    <t>Zarządzanie produkcją okien i drzwi - projekt</t>
  </si>
  <si>
    <t>Normy międzynarodowe - wykład</t>
  </si>
  <si>
    <t>Montaż okien i drzwi - projekt</t>
  </si>
  <si>
    <t>Oprogramowanie specjalistyczne (Stolcad, Kantor, Pam Projekt, Klaes) cz. 3 - laboratorium</t>
  </si>
  <si>
    <t>Profile systemowe PWC cz. 3 - warsztat</t>
  </si>
  <si>
    <t>Oprogramowanie specjalistyczne (Stolcad, Kantor, Pam Projekt, Klaes) cz. 4 - laboratorium</t>
  </si>
  <si>
    <t>Maszyny w stolarce otworowej - projekt</t>
  </si>
  <si>
    <t>Moduł daje wiedzę niezbędną do formułowania i rozwiązywania typowych, prostych zadań z zakresu kierunku Projektowanie wnętrz. Kształtuje umiejętność odwzorowywania rzeczywistości i wyobraźnię przestrzenną .</t>
  </si>
  <si>
    <t xml:space="preserve">Moduł pozwala poznać podstawowe metody, techniki, narzędzia i materiały stosowane przy rozwiązywaniu prostych zadań inżynierskich w projektowaniu wnętrz. Zapoznaje z podstawami budownictwa. Student potrafi wykonać dokumentację rysunkową i fotograficzną do projektu.
</t>
  </si>
  <si>
    <t>Ekonomia - wykład w języku angielskim</t>
  </si>
  <si>
    <t>Profile systemowe PWC (Aluplast, Decco, Gealan) cz. 1 - warsztat</t>
  </si>
  <si>
    <t>Szkło w stolarce otworowej - wykład</t>
  </si>
  <si>
    <t>Projektowanie komputerowe cz. 1 - laboratorium</t>
  </si>
  <si>
    <t>Projektowanie komputerowe cz. 2 - laboratorium</t>
  </si>
  <si>
    <t>Projektowanie komputerowe cz. 3  - laboratorium</t>
  </si>
  <si>
    <t>Moduł służy kształtowaniu wyobraźni przestrzennej oraz nabyciu umiejętności wykreślnego rozwiązywania zagadnień projektowych na płaszczyźnie i sporządzania rysunków za pomocą klasycznej metody odwzorowania. Przygotowuje też do projektowania w programach do projektowania wnętrz. Student nabywa podstawową wiedzę  w zakresie projektowania. Zna funkcje poszczególnych ustrojów i elementów budynku.</t>
  </si>
  <si>
    <t>Moduł zapoznaje z zagadnieniami z zakresu historii sztuki użytkowej oraz wzornictwa przemysłowego.</t>
  </si>
  <si>
    <t>Moduł pozwala nabyć umiejętności projektowania wnętrz o różnym przeznaczeniu i przedmiotów użytkowych. Student kontynuuje też  naukę projektowania w programach do projektowania wnętrz.</t>
  </si>
  <si>
    <t>Moduł pozwala poznać podstawowe metody, techniki, narzędzia i materiały stosowane przy rozwiązywaniu prostych zadań inżynierskich w projektowaniu wnętrz. Poszerza wiedzę na temat projektowania zgodnego z zasadami ergonomii i projektowania uniwersalnego, z uwzględnieniem grup odbiorców o szczególnych potrzebach. Student kontynuuje też  naukę projektowania w programach do projektowania wnętrz.</t>
  </si>
  <si>
    <t>M17. A. Moduł do wyboru</t>
  </si>
  <si>
    <t>M17. B. Moduł do wyboru</t>
  </si>
  <si>
    <t>M17. C. Moduł do wyboru - Stolarka otworowa</t>
  </si>
  <si>
    <t>Moduł ma za zadanie wdrożenie zagadnień z zakresu konstrukcji okien i drzwi. Studenci nabywają umiejętności sporządzania rysunków okiennych i drzwiowych z zastosowaniem odpowiednich technik komputerowych.</t>
  </si>
  <si>
    <t>Moduł rozszerza wiedzę o doborze odpowiednich okuć oraz akcesoriów w projektowaniu okien i drzwi. Studenci poznają techniki wzmacniania uszkodzonych elementów, wymiany elementów na nowe, ochrony konstrukcji okiennych m. in. przed zawilgoceniem, biokorozją.</t>
  </si>
  <si>
    <t>Okucia okienne, drzwiowe i akcesoria cz. 2 - warsztat</t>
  </si>
  <si>
    <t>M18. Przedmioty ogólnouczelniane cz. 5</t>
  </si>
  <si>
    <t>M19. Przedmioty kształcenia ogólnego cz. 4</t>
  </si>
  <si>
    <t>M20. Przedmioty kierunkowe cz.5</t>
  </si>
  <si>
    <t>M21. Moduł projektowy cz. 5</t>
  </si>
  <si>
    <t>M22. Praktyki cz. 2</t>
  </si>
  <si>
    <t>M23. A. Moduł do wyboru</t>
  </si>
  <si>
    <t>M23. B. Moduł do wyboru</t>
  </si>
  <si>
    <t>M23. C. Moduł do wyboru - Stolarka otworowa</t>
  </si>
  <si>
    <t>M24. Przedmioty ogólnouczelniane cz. 6</t>
  </si>
  <si>
    <t>M25.Moduł projektowy cz. 6</t>
  </si>
  <si>
    <t>M26. Praktyka zawodowa cz. 1</t>
  </si>
  <si>
    <t>M27. B.Moduł do wyboru</t>
  </si>
  <si>
    <t>M27. C. Moduł do wyboru - Stolarka otworowa</t>
  </si>
  <si>
    <t>M27. A. Moduł do wyboru</t>
  </si>
  <si>
    <t>Treści modułu skoncentrowane są wokół szerokiego wachlarza systemów, w jakich obecnie produkuje się stolarkę otworową. Studenci uczą się stosowania odpowiednich maszyn, narzędzi, ale również oprogramowania z zakresu obsługi klienta, projektowania, zarządzania produkcją i logistyki.</t>
  </si>
  <si>
    <t>Okucia okienne, drzwiowe i akcesoria cz. 3 - warsztat</t>
  </si>
  <si>
    <t>Studenci pogłębiają umiejętności z zakresu produkcji okien i drzwi oraz kontynuują naukę stosowania odpowiednich maszyn, narzędzi i oprogramowania z zakresu obsługi klienta, projektowania, zarządzania produkcją i logistyki.</t>
  </si>
  <si>
    <t>M28. Przedmioty kształcenia ogólnego cz. 5</t>
  </si>
  <si>
    <t>M29. Moduł projektowy cz. 7</t>
  </si>
  <si>
    <t>M30. Praktyka zawodowa cz. 2</t>
  </si>
  <si>
    <t>M31. A. Moduł do wyboru</t>
  </si>
  <si>
    <t>M31. B. Moduł do wyboru</t>
  </si>
  <si>
    <t>M31. C. Moduł do wyboru - Stolarka otworowa</t>
  </si>
  <si>
    <t>Ergonomia - wykład</t>
  </si>
  <si>
    <t>Projektowanie prospołeczne cz. 1 – Problemy osób wykluczonych lub zagrożonych wykluczeniem - warsztat</t>
  </si>
  <si>
    <t>Projektowanie prospołeczne cz. 2 - wykład</t>
  </si>
  <si>
    <t>Projektowanie prospołeczne cz. 2 - projekt</t>
  </si>
  <si>
    <t xml:space="preserve">Moduł przygotowuje do projektowania w programach do projektowania wnętrz. Daje umiejętności projektowania wg zasad wnętrz o różnym przeznaczeniu oraz mebli. Pozwala poznać praktyczne zastosowanie zasad projektowania uniwersalnego zarówno w przestrzeni publicznej, jak i w projektowaniu przedmiotów z uwzględnieniem potrzeb osób z niepełnosprawnością i osób starszych. Rozwija kreatywność. Zapoznaje z zasadami prawidłowego liternictwa i projektowania grafiki użytkowej. </t>
  </si>
  <si>
    <t>Moduł przygotowuje do projektowania w programach do projektowania wnętrz. Daje umiejętności projektowania wnętrz o różnym przeznaczeniu oraz przedmiotów użytkowych. Kształtuje także świadomość studentów w zakresie różnorodności osób funkcjonujących (lub nie) w społeczeństwie poprzez udział w warsztatach społecznościowych.</t>
  </si>
  <si>
    <t>Studia stacjonarne</t>
  </si>
  <si>
    <t>Studia niestacjonarne</t>
  </si>
  <si>
    <t>Załącznik nr 3 do Programu studiów - Plan studiów na kierunku Projektowanie wnętrz (nabór 2022/2023)</t>
  </si>
  <si>
    <t>Filozofia z etyką - wykład</t>
  </si>
  <si>
    <t>Kompozycja przestrzenna - laboratorium</t>
  </si>
  <si>
    <t>Rysunek techniczny i geometria przestrzenna - projekt</t>
  </si>
  <si>
    <t>Estetyka - wykład</t>
  </si>
  <si>
    <t>Moduł daje wiedzę z obszarów wiedzy i umiejętności ściśle powiązanych z Projektowaniem wnętrz. Poszerza wiedzę ogólną z zakresu historii architektury  oraz estetyki, pozwala zauważać powiązania przyczynowo - skutkowe pomiędzy czynnikami i skutkami w rozwoju cywilizacji. Kształtuje wrażliwość estetyczną i kulturową.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</si>
</sst>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entury Gothic"/>
      <family val="2"/>
    </font>
    <font>
      <sz val="12"/>
      <color indexed="10"/>
      <name val="Century Gothic"/>
      <family val="2"/>
    </font>
    <font>
      <b/>
      <sz val="12"/>
      <color indexed="10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entury Gothic"/>
      <family val="2"/>
    </font>
    <font>
      <sz val="12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textRotation="90" wrapText="1"/>
    </xf>
    <xf numFmtId="0" fontId="52" fillId="0" borderId="49" xfId="0" applyFont="1" applyFill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10" fontId="7" fillId="5" borderId="12" xfId="0" applyNumberFormat="1" applyFont="1" applyFill="1" applyBorder="1" applyAlignment="1">
      <alignment horizontal="center" vertical="center" wrapText="1"/>
    </xf>
    <xf numFmtId="10" fontId="7" fillId="34" borderId="14" xfId="0" applyNumberFormat="1" applyFont="1" applyFill="1" applyBorder="1" applyAlignment="1">
      <alignment horizontal="center" vertical="center" wrapText="1"/>
    </xf>
    <xf numFmtId="10" fontId="7" fillId="5" borderId="11" xfId="0" applyNumberFormat="1" applyFont="1" applyFill="1" applyBorder="1" applyAlignment="1">
      <alignment horizontal="center" vertical="center" wrapText="1"/>
    </xf>
    <xf numFmtId="10" fontId="7" fillId="34" borderId="11" xfId="0" applyNumberFormat="1" applyFont="1" applyFill="1" applyBorder="1" applyAlignment="1">
      <alignment horizontal="center" vertical="center" wrapText="1"/>
    </xf>
    <xf numFmtId="10" fontId="7" fillId="34" borderId="12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3" fillId="36" borderId="0" xfId="0" applyFont="1" applyFill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4" borderId="6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5" borderId="64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5" borderId="67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wrapText="1"/>
    </xf>
    <xf numFmtId="0" fontId="7" fillId="34" borderId="70" xfId="0" applyFont="1" applyFill="1" applyBorder="1" applyAlignment="1">
      <alignment horizontal="center" vertical="center" wrapText="1"/>
    </xf>
    <xf numFmtId="0" fontId="7" fillId="34" borderId="71" xfId="0" applyFont="1" applyFill="1" applyBorder="1" applyAlignment="1">
      <alignment horizontal="center" vertical="center" wrapText="1"/>
    </xf>
    <xf numFmtId="0" fontId="54" fillId="34" borderId="63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0" fontId="7" fillId="34" borderId="79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4" fillId="34" borderId="71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8" fillId="37" borderId="46" xfId="0" applyFont="1" applyFill="1" applyBorder="1" applyAlignment="1">
      <alignment horizontal="center" vertical="center" wrapText="1"/>
    </xf>
    <xf numFmtId="0" fontId="8" fillId="37" borderId="48" xfId="0" applyFont="1" applyFill="1" applyBorder="1" applyAlignment="1">
      <alignment horizontal="center" vertical="center" wrapText="1"/>
    </xf>
    <xf numFmtId="0" fontId="51" fillId="37" borderId="29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" fillId="37" borderId="32" xfId="0" applyFont="1" applyFill="1" applyBorder="1" applyAlignment="1">
      <alignment horizontal="center" vertical="center" wrapText="1"/>
    </xf>
    <xf numFmtId="0" fontId="51" fillId="37" borderId="23" xfId="0" applyFont="1" applyFill="1" applyBorder="1" applyAlignment="1">
      <alignment horizontal="center" vertical="center" wrapText="1"/>
    </xf>
    <xf numFmtId="0" fontId="51" fillId="37" borderId="35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4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75" xfId="0" applyFont="1" applyFill="1" applyBorder="1" applyAlignment="1">
      <alignment horizontal="center" vertical="center" wrapText="1"/>
    </xf>
    <xf numFmtId="0" fontId="8" fillId="37" borderId="49" xfId="0" applyFont="1" applyFill="1" applyBorder="1" applyAlignment="1">
      <alignment horizontal="center" vertical="center" wrapText="1"/>
    </xf>
    <xf numFmtId="0" fontId="8" fillId="37" borderId="54" xfId="0" applyFont="1" applyFill="1" applyBorder="1" applyAlignment="1">
      <alignment horizontal="center" vertical="center" wrapText="1"/>
    </xf>
    <xf numFmtId="0" fontId="8" fillId="37" borderId="73" xfId="0" applyFont="1" applyFill="1" applyBorder="1" applyAlignment="1">
      <alignment horizontal="center" vertical="center" wrapText="1"/>
    </xf>
    <xf numFmtId="0" fontId="8" fillId="37" borderId="74" xfId="0" applyFont="1" applyFill="1" applyBorder="1" applyAlignment="1">
      <alignment horizontal="center" vertical="center" wrapText="1"/>
    </xf>
    <xf numFmtId="0" fontId="8" fillId="37" borderId="76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46" xfId="0" applyFont="1" applyFill="1" applyBorder="1" applyAlignment="1">
      <alignment horizontal="center" vertical="center" wrapText="1"/>
    </xf>
    <xf numFmtId="0" fontId="51" fillId="37" borderId="80" xfId="0" applyFont="1" applyFill="1" applyBorder="1" applyAlignment="1">
      <alignment horizontal="center" vertical="center" wrapText="1"/>
    </xf>
    <xf numFmtId="0" fontId="51" fillId="37" borderId="74" xfId="0" applyFont="1" applyFill="1" applyBorder="1" applyAlignment="1">
      <alignment horizontal="center" vertical="center" wrapText="1"/>
    </xf>
    <xf numFmtId="0" fontId="51" fillId="37" borderId="81" xfId="0" applyFont="1" applyFill="1" applyBorder="1" applyAlignment="1">
      <alignment horizontal="center" vertical="center" wrapText="1"/>
    </xf>
    <xf numFmtId="0" fontId="51" fillId="37" borderId="49" xfId="0" applyFont="1" applyFill="1" applyBorder="1" applyAlignment="1">
      <alignment horizontal="center" vertical="center" wrapText="1"/>
    </xf>
    <xf numFmtId="0" fontId="51" fillId="37" borderId="52" xfId="0" applyFont="1" applyFill="1" applyBorder="1" applyAlignment="1">
      <alignment horizontal="center" vertical="center" wrapText="1"/>
    </xf>
    <xf numFmtId="0" fontId="51" fillId="37" borderId="54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0" fontId="8" fillId="37" borderId="81" xfId="0" applyFont="1" applyFill="1" applyBorder="1" applyAlignment="1">
      <alignment horizontal="center" vertical="center" wrapText="1"/>
    </xf>
    <xf numFmtId="0" fontId="51" fillId="37" borderId="73" xfId="0" applyFont="1" applyFill="1" applyBorder="1" applyAlignment="1">
      <alignment horizontal="center" vertical="center" wrapText="1"/>
    </xf>
    <xf numFmtId="0" fontId="51" fillId="37" borderId="7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23" xfId="0" applyFont="1" applyFill="1" applyBorder="1" applyAlignment="1">
      <alignment horizontal="center" vertical="center" wrapText="1"/>
    </xf>
    <xf numFmtId="0" fontId="51" fillId="37" borderId="46" xfId="0" applyFont="1" applyFill="1" applyBorder="1" applyAlignment="1">
      <alignment horizontal="center" vertical="center" wrapText="1"/>
    </xf>
    <xf numFmtId="0" fontId="7" fillId="38" borderId="64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9" borderId="67" xfId="0" applyFont="1" applyFill="1" applyBorder="1" applyAlignment="1">
      <alignment horizontal="center" vertical="center" wrapText="1"/>
    </xf>
    <xf numFmtId="0" fontId="7" fillId="39" borderId="82" xfId="0" applyFont="1" applyFill="1" applyBorder="1" applyAlignment="1">
      <alignment horizontal="center" vertical="center" wrapText="1"/>
    </xf>
    <xf numFmtId="0" fontId="7" fillId="39" borderId="66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59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9" borderId="59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7" fillId="39" borderId="64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8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8" fillId="0" borderId="8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1"/>
  <sheetViews>
    <sheetView tabSelected="1" view="pageBreakPreview" zoomScale="50" zoomScaleNormal="65" zoomScaleSheetLayoutView="50" zoomScalePageLayoutView="30" workbookViewId="0" topLeftCell="A1">
      <selection activeCell="C30" sqref="C30"/>
    </sheetView>
  </sheetViews>
  <sheetFormatPr defaultColWidth="9.140625" defaultRowHeight="15"/>
  <cols>
    <col min="1" max="1" width="33.140625" style="1" customWidth="1"/>
    <col min="2" max="2" width="45.7109375" style="1" customWidth="1"/>
    <col min="3" max="3" width="40.8515625" style="1" customWidth="1"/>
    <col min="4" max="4" width="28.140625" style="1" customWidth="1"/>
    <col min="5" max="5" width="28.7109375" style="1" customWidth="1"/>
    <col min="6" max="6" width="4.8515625" style="1" customWidth="1"/>
    <col min="7" max="7" width="8.7109375" style="111" customWidth="1"/>
    <col min="8" max="8" width="11.421875" style="1" customWidth="1"/>
    <col min="9" max="9" width="11.57421875" style="1" customWidth="1"/>
    <col min="10" max="11" width="11.28125" style="1" customWidth="1"/>
    <col min="12" max="12" width="13.00390625" style="1" customWidth="1"/>
    <col min="13" max="13" width="11.421875" style="1" customWidth="1"/>
    <col min="14" max="14" width="10.421875" style="1" customWidth="1"/>
    <col min="15" max="15" width="13.421875" style="1" customWidth="1"/>
    <col min="16" max="16" width="13.8515625" style="1" customWidth="1"/>
    <col min="17" max="17" width="12.00390625" style="111" customWidth="1"/>
    <col min="18" max="18" width="11.28125" style="111" customWidth="1"/>
    <col min="19" max="19" width="9.421875" style="111" customWidth="1"/>
    <col min="20" max="20" width="9.28125" style="1" customWidth="1"/>
    <col min="21" max="21" width="9.8515625" style="1" customWidth="1"/>
    <col min="22" max="22" width="11.421875" style="1" customWidth="1"/>
    <col min="23" max="23" width="9.7109375" style="1" customWidth="1"/>
    <col min="24" max="24" width="9.421875" style="1" customWidth="1"/>
    <col min="25" max="25" width="9.28125" style="1" customWidth="1"/>
    <col min="26" max="26" width="11.00390625" style="1" customWidth="1"/>
    <col min="27" max="27" width="10.7109375" style="1" customWidth="1"/>
    <col min="28" max="28" width="11.7109375" style="1" customWidth="1"/>
    <col min="29" max="29" width="11.421875" style="111" customWidth="1"/>
    <col min="30" max="30" width="13.140625" style="111" customWidth="1"/>
    <col min="31" max="31" width="7.57421875" style="1" customWidth="1"/>
    <col min="32" max="35" width="8.7109375" style="1" customWidth="1"/>
    <col min="36" max="16384" width="9.140625" style="1" customWidth="1"/>
  </cols>
  <sheetData>
    <row r="1" spans="1:17" ht="60.75" customHeight="1">
      <c r="A1" s="238" t="s">
        <v>243</v>
      </c>
      <c r="B1" s="238"/>
      <c r="C1" s="238"/>
      <c r="D1" s="238"/>
      <c r="E1" s="238"/>
      <c r="O1" s="5"/>
      <c r="P1" s="5"/>
      <c r="Q1" s="113"/>
    </row>
    <row r="2" spans="1:17" ht="29.25" customHeight="1" thickBot="1">
      <c r="A2" s="181"/>
      <c r="B2" s="181"/>
      <c r="C2" s="181"/>
      <c r="D2" s="181"/>
      <c r="E2" s="181"/>
      <c r="O2" s="5"/>
      <c r="P2" s="5"/>
      <c r="Q2" s="113"/>
    </row>
    <row r="3" spans="7:30" ht="36" customHeight="1" thickBot="1">
      <c r="G3" s="215" t="s">
        <v>241</v>
      </c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228" t="s">
        <v>242</v>
      </c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30"/>
    </row>
    <row r="4" spans="1:30" ht="123" customHeight="1" thickBot="1">
      <c r="A4" s="6" t="s">
        <v>0</v>
      </c>
      <c r="B4" s="6" t="s">
        <v>75</v>
      </c>
      <c r="C4" s="6" t="s">
        <v>1</v>
      </c>
      <c r="D4" s="7" t="s">
        <v>42</v>
      </c>
      <c r="E4" s="8" t="s">
        <v>78</v>
      </c>
      <c r="F4" s="9"/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2" t="s">
        <v>53</v>
      </c>
      <c r="O4" s="12" t="s">
        <v>16</v>
      </c>
      <c r="P4" s="12" t="s">
        <v>51</v>
      </c>
      <c r="Q4" s="12" t="s">
        <v>54</v>
      </c>
      <c r="R4" s="10" t="s">
        <v>55</v>
      </c>
      <c r="S4" s="14" t="s">
        <v>9</v>
      </c>
      <c r="T4" s="14" t="s">
        <v>10</v>
      </c>
      <c r="U4" s="13" t="s">
        <v>11</v>
      </c>
      <c r="V4" s="13" t="s">
        <v>12</v>
      </c>
      <c r="W4" s="13" t="s">
        <v>13</v>
      </c>
      <c r="X4" s="13" t="s">
        <v>14</v>
      </c>
      <c r="Y4" s="13" t="s">
        <v>15</v>
      </c>
      <c r="Z4" s="12" t="s">
        <v>53</v>
      </c>
      <c r="AA4" s="12" t="s">
        <v>16</v>
      </c>
      <c r="AB4" s="12" t="s">
        <v>52</v>
      </c>
      <c r="AC4" s="12" t="s">
        <v>54</v>
      </c>
      <c r="AD4" s="13" t="s">
        <v>55</v>
      </c>
    </row>
    <row r="5" spans="1:30" ht="50.25" customHeight="1" thickBot="1">
      <c r="A5" s="239" t="s">
        <v>2</v>
      </c>
      <c r="B5" s="240"/>
      <c r="C5" s="240"/>
      <c r="D5" s="240"/>
      <c r="E5" s="241"/>
      <c r="F5" s="223" t="s">
        <v>17</v>
      </c>
      <c r="G5" s="15">
        <f>SUM(G6:G21)</f>
        <v>30</v>
      </c>
      <c r="H5" s="15">
        <f aca="true" t="shared" si="0" ref="H5:AD5">SUM(H6:H21)</f>
        <v>63</v>
      </c>
      <c r="I5" s="15">
        <f t="shared" si="0"/>
        <v>90</v>
      </c>
      <c r="J5" s="15">
        <f t="shared" si="0"/>
        <v>150</v>
      </c>
      <c r="K5" s="15">
        <f t="shared" si="0"/>
        <v>0</v>
      </c>
      <c r="L5" s="15">
        <f t="shared" si="0"/>
        <v>45</v>
      </c>
      <c r="M5" s="15">
        <f t="shared" si="0"/>
        <v>0</v>
      </c>
      <c r="N5" s="15">
        <f t="shared" si="0"/>
        <v>22</v>
      </c>
      <c r="O5" s="15">
        <f t="shared" si="0"/>
        <v>0</v>
      </c>
      <c r="P5" s="15">
        <f t="shared" si="0"/>
        <v>395</v>
      </c>
      <c r="Q5" s="128">
        <f t="shared" si="0"/>
        <v>370</v>
      </c>
      <c r="R5" s="15">
        <f t="shared" si="0"/>
        <v>765</v>
      </c>
      <c r="S5" s="110">
        <f t="shared" si="0"/>
        <v>30</v>
      </c>
      <c r="T5" s="15">
        <f t="shared" si="0"/>
        <v>43</v>
      </c>
      <c r="U5" s="15">
        <f t="shared" si="0"/>
        <v>30</v>
      </c>
      <c r="V5" s="15">
        <f t="shared" si="0"/>
        <v>90</v>
      </c>
      <c r="W5" s="15">
        <f t="shared" si="0"/>
        <v>0</v>
      </c>
      <c r="X5" s="15">
        <f t="shared" si="0"/>
        <v>25</v>
      </c>
      <c r="Y5" s="15">
        <f t="shared" si="0"/>
        <v>0</v>
      </c>
      <c r="Z5" s="15">
        <f t="shared" si="0"/>
        <v>22</v>
      </c>
      <c r="AA5" s="15">
        <f t="shared" si="0"/>
        <v>0</v>
      </c>
      <c r="AB5" s="15">
        <f t="shared" si="0"/>
        <v>545</v>
      </c>
      <c r="AC5" s="15">
        <f t="shared" si="0"/>
        <v>210</v>
      </c>
      <c r="AD5" s="15">
        <f t="shared" si="0"/>
        <v>225</v>
      </c>
    </row>
    <row r="6" spans="1:30" ht="36" customHeight="1">
      <c r="A6" s="217" t="s">
        <v>27</v>
      </c>
      <c r="B6" s="220" t="s">
        <v>101</v>
      </c>
      <c r="C6" s="17" t="s">
        <v>108</v>
      </c>
      <c r="D6" s="18" t="s">
        <v>19</v>
      </c>
      <c r="E6" s="19" t="s">
        <v>44</v>
      </c>
      <c r="F6" s="224"/>
      <c r="G6" s="23">
        <v>1</v>
      </c>
      <c r="H6" s="47"/>
      <c r="I6" s="21"/>
      <c r="J6" s="21"/>
      <c r="K6" s="21"/>
      <c r="L6" s="21">
        <v>15</v>
      </c>
      <c r="M6" s="21"/>
      <c r="N6" s="21"/>
      <c r="O6" s="17"/>
      <c r="P6" s="18">
        <f>G6*25-Q6</f>
        <v>10</v>
      </c>
      <c r="Q6" s="20">
        <f>SUM(H6:O6)</f>
        <v>15</v>
      </c>
      <c r="R6" s="23">
        <f>SUM(P6:Q6)</f>
        <v>25</v>
      </c>
      <c r="S6" s="22">
        <v>1</v>
      </c>
      <c r="T6" s="47"/>
      <c r="U6" s="21"/>
      <c r="V6" s="21"/>
      <c r="W6" s="21"/>
      <c r="X6" s="21">
        <v>10</v>
      </c>
      <c r="Y6" s="21"/>
      <c r="Z6" s="21"/>
      <c r="AA6" s="21"/>
      <c r="AB6" s="48">
        <f>S6*25-AC6</f>
        <v>15</v>
      </c>
      <c r="AC6" s="20">
        <f>SUM(T6:AA6)</f>
        <v>10</v>
      </c>
      <c r="AD6" s="23">
        <f>SUM(AB6:AC6)</f>
        <v>25</v>
      </c>
    </row>
    <row r="7" spans="1:30" ht="35.25" customHeight="1">
      <c r="A7" s="218"/>
      <c r="B7" s="221"/>
      <c r="C7" s="24" t="s">
        <v>109</v>
      </c>
      <c r="D7" s="25" t="s">
        <v>20</v>
      </c>
      <c r="E7" s="26" t="s">
        <v>44</v>
      </c>
      <c r="F7" s="224"/>
      <c r="G7" s="29">
        <v>0</v>
      </c>
      <c r="H7" s="53">
        <v>1</v>
      </c>
      <c r="I7" s="27"/>
      <c r="J7" s="27"/>
      <c r="K7" s="27"/>
      <c r="L7" s="27"/>
      <c r="M7" s="27"/>
      <c r="N7" s="27">
        <v>4</v>
      </c>
      <c r="O7" s="24"/>
      <c r="P7" s="25"/>
      <c r="Q7" s="30">
        <f aca="true" t="shared" si="1" ref="Q7:Q89">SUM(H7:O7)</f>
        <v>5</v>
      </c>
      <c r="R7" s="29">
        <f aca="true" t="shared" si="2" ref="R7:R89">SUM(P7:Q7)</f>
        <v>5</v>
      </c>
      <c r="S7" s="35">
        <v>0</v>
      </c>
      <c r="T7" s="53">
        <v>1</v>
      </c>
      <c r="U7" s="27"/>
      <c r="V7" s="27"/>
      <c r="W7" s="27"/>
      <c r="X7" s="27"/>
      <c r="Y7" s="27"/>
      <c r="Z7" s="27">
        <v>4</v>
      </c>
      <c r="AA7" s="27"/>
      <c r="AB7" s="54"/>
      <c r="AC7" s="30">
        <f aca="true" t="shared" si="3" ref="AC7:AC89">SUM(T7:AA7)</f>
        <v>5</v>
      </c>
      <c r="AD7" s="29">
        <f aca="true" t="shared" si="4" ref="AD7:AD21">SUM(T7:AA7)</f>
        <v>5</v>
      </c>
    </row>
    <row r="8" spans="1:30" ht="35.25" customHeight="1">
      <c r="A8" s="218"/>
      <c r="B8" s="221"/>
      <c r="C8" s="31" t="s">
        <v>110</v>
      </c>
      <c r="D8" s="32" t="s">
        <v>20</v>
      </c>
      <c r="E8" s="26" t="s">
        <v>44</v>
      </c>
      <c r="F8" s="224"/>
      <c r="G8" s="29">
        <v>1</v>
      </c>
      <c r="H8" s="53">
        <v>2</v>
      </c>
      <c r="I8" s="27"/>
      <c r="J8" s="27"/>
      <c r="K8" s="27"/>
      <c r="L8" s="27"/>
      <c r="M8" s="27"/>
      <c r="N8" s="27">
        <v>3</v>
      </c>
      <c r="O8" s="24"/>
      <c r="P8" s="25"/>
      <c r="Q8" s="30">
        <f>SUM(H8:O8)</f>
        <v>5</v>
      </c>
      <c r="R8" s="29">
        <f>SUM(P8:Q8)</f>
        <v>5</v>
      </c>
      <c r="S8" s="35">
        <v>1</v>
      </c>
      <c r="T8" s="53">
        <v>2</v>
      </c>
      <c r="U8" s="27"/>
      <c r="V8" s="27"/>
      <c r="W8" s="27"/>
      <c r="X8" s="27"/>
      <c r="Y8" s="27"/>
      <c r="Z8" s="27">
        <v>3</v>
      </c>
      <c r="AA8" s="27"/>
      <c r="AB8" s="54">
        <f>S8*25-AC8</f>
        <v>20</v>
      </c>
      <c r="AC8" s="30">
        <f>SUM(T8:AA8)</f>
        <v>5</v>
      </c>
      <c r="AD8" s="29">
        <f>SUM(T8:AA8)</f>
        <v>5</v>
      </c>
    </row>
    <row r="9" spans="1:30" ht="39.75" customHeight="1">
      <c r="A9" s="218"/>
      <c r="B9" s="221"/>
      <c r="C9" s="31" t="s">
        <v>111</v>
      </c>
      <c r="D9" s="32" t="s">
        <v>19</v>
      </c>
      <c r="E9" s="34" t="s">
        <v>76</v>
      </c>
      <c r="F9" s="224"/>
      <c r="G9" s="29">
        <v>2</v>
      </c>
      <c r="H9" s="53"/>
      <c r="I9" s="27"/>
      <c r="J9" s="27">
        <v>15</v>
      </c>
      <c r="K9" s="27"/>
      <c r="L9" s="27"/>
      <c r="M9" s="27"/>
      <c r="N9" s="27">
        <v>15</v>
      </c>
      <c r="O9" s="24"/>
      <c r="P9" s="25">
        <f aca="true" t="shared" si="5" ref="P9:P89">G9*25-Q9</f>
        <v>20</v>
      </c>
      <c r="Q9" s="30">
        <f t="shared" si="1"/>
        <v>30</v>
      </c>
      <c r="R9" s="29">
        <f t="shared" si="2"/>
        <v>50</v>
      </c>
      <c r="S9" s="35">
        <v>2</v>
      </c>
      <c r="T9" s="53"/>
      <c r="U9" s="27"/>
      <c r="V9" s="27">
        <v>15</v>
      </c>
      <c r="W9" s="27"/>
      <c r="X9" s="27"/>
      <c r="Y9" s="27"/>
      <c r="Z9" s="27">
        <v>15</v>
      </c>
      <c r="AA9" s="27"/>
      <c r="AB9" s="54">
        <f aca="true" t="shared" si="6" ref="AB9:AB89">S9*25-AC9</f>
        <v>20</v>
      </c>
      <c r="AC9" s="30">
        <f t="shared" si="3"/>
        <v>30</v>
      </c>
      <c r="AD9" s="29">
        <f t="shared" si="4"/>
        <v>30</v>
      </c>
    </row>
    <row r="10" spans="1:30" ht="39.75" customHeight="1">
      <c r="A10" s="218"/>
      <c r="B10" s="221"/>
      <c r="C10" s="31" t="s">
        <v>196</v>
      </c>
      <c r="D10" s="32" t="s">
        <v>19</v>
      </c>
      <c r="E10" s="34" t="s">
        <v>44</v>
      </c>
      <c r="F10" s="224"/>
      <c r="G10" s="29">
        <v>1</v>
      </c>
      <c r="H10" s="53">
        <v>15</v>
      </c>
      <c r="I10" s="27"/>
      <c r="J10" s="27"/>
      <c r="K10" s="27"/>
      <c r="L10" s="27"/>
      <c r="M10" s="27"/>
      <c r="N10" s="27"/>
      <c r="O10" s="24"/>
      <c r="P10" s="25">
        <f t="shared" si="5"/>
        <v>10</v>
      </c>
      <c r="Q10" s="30">
        <f t="shared" si="1"/>
        <v>15</v>
      </c>
      <c r="R10" s="29">
        <f t="shared" si="2"/>
        <v>25</v>
      </c>
      <c r="S10" s="35">
        <v>1</v>
      </c>
      <c r="T10" s="53">
        <v>15</v>
      </c>
      <c r="U10" s="27"/>
      <c r="V10" s="27"/>
      <c r="W10" s="27"/>
      <c r="X10" s="27"/>
      <c r="Y10" s="27"/>
      <c r="Z10" s="27"/>
      <c r="AA10" s="27"/>
      <c r="AB10" s="54">
        <f t="shared" si="6"/>
        <v>10</v>
      </c>
      <c r="AC10" s="30">
        <f t="shared" si="3"/>
        <v>15</v>
      </c>
      <c r="AD10" s="29">
        <f t="shared" si="4"/>
        <v>15</v>
      </c>
    </row>
    <row r="11" spans="1:30" ht="40.5" customHeight="1">
      <c r="A11" s="218"/>
      <c r="B11" s="221"/>
      <c r="C11" s="24" t="s">
        <v>112</v>
      </c>
      <c r="D11" s="25" t="s">
        <v>20</v>
      </c>
      <c r="E11" s="26" t="s">
        <v>44</v>
      </c>
      <c r="F11" s="224"/>
      <c r="G11" s="29">
        <v>0</v>
      </c>
      <c r="H11" s="53"/>
      <c r="I11" s="27">
        <v>30</v>
      </c>
      <c r="J11" s="27"/>
      <c r="K11" s="27"/>
      <c r="L11" s="27"/>
      <c r="M11" s="27"/>
      <c r="N11" s="27"/>
      <c r="O11" s="24"/>
      <c r="P11" s="25"/>
      <c r="Q11" s="30">
        <f t="shared" si="1"/>
        <v>30</v>
      </c>
      <c r="R11" s="29">
        <f t="shared" si="2"/>
        <v>30</v>
      </c>
      <c r="S11" s="35">
        <v>0</v>
      </c>
      <c r="T11" s="53"/>
      <c r="U11" s="27"/>
      <c r="V11" s="27"/>
      <c r="W11" s="27"/>
      <c r="X11" s="27"/>
      <c r="Y11" s="27"/>
      <c r="Z11" s="27"/>
      <c r="AA11" s="27"/>
      <c r="AB11" s="54">
        <f t="shared" si="6"/>
        <v>0</v>
      </c>
      <c r="AC11" s="30">
        <f t="shared" si="3"/>
        <v>0</v>
      </c>
      <c r="AD11" s="29">
        <f t="shared" si="4"/>
        <v>0</v>
      </c>
    </row>
    <row r="12" spans="1:30" ht="42.75" customHeight="1" thickBot="1">
      <c r="A12" s="218"/>
      <c r="B12" s="222"/>
      <c r="C12" s="37" t="s">
        <v>113</v>
      </c>
      <c r="D12" s="38" t="s">
        <v>19</v>
      </c>
      <c r="E12" s="39" t="s">
        <v>44</v>
      </c>
      <c r="F12" s="224"/>
      <c r="G12" s="44">
        <v>1</v>
      </c>
      <c r="H12" s="107"/>
      <c r="I12" s="37"/>
      <c r="J12" s="37">
        <v>15</v>
      </c>
      <c r="K12" s="37"/>
      <c r="L12" s="37"/>
      <c r="M12" s="40"/>
      <c r="N12" s="40"/>
      <c r="O12" s="37"/>
      <c r="P12" s="38">
        <f t="shared" si="5"/>
        <v>10</v>
      </c>
      <c r="Q12" s="43">
        <f t="shared" si="1"/>
        <v>15</v>
      </c>
      <c r="R12" s="44">
        <f t="shared" si="2"/>
        <v>25</v>
      </c>
      <c r="S12" s="131">
        <v>1</v>
      </c>
      <c r="T12" s="55"/>
      <c r="U12" s="40"/>
      <c r="V12" s="40">
        <v>15</v>
      </c>
      <c r="W12" s="40"/>
      <c r="X12" s="40"/>
      <c r="Y12" s="40"/>
      <c r="Z12" s="40"/>
      <c r="AA12" s="40"/>
      <c r="AB12" s="59">
        <f t="shared" si="6"/>
        <v>10</v>
      </c>
      <c r="AC12" s="43">
        <f t="shared" si="3"/>
        <v>15</v>
      </c>
      <c r="AD12" s="44">
        <f t="shared" si="4"/>
        <v>15</v>
      </c>
    </row>
    <row r="13" spans="1:30" ht="39" customHeight="1">
      <c r="A13" s="217" t="s">
        <v>26</v>
      </c>
      <c r="B13" s="220" t="s">
        <v>81</v>
      </c>
      <c r="C13" s="17" t="s">
        <v>56</v>
      </c>
      <c r="D13" s="45" t="s">
        <v>18</v>
      </c>
      <c r="E13" s="19" t="s">
        <v>22</v>
      </c>
      <c r="F13" s="224"/>
      <c r="G13" s="23">
        <v>2</v>
      </c>
      <c r="H13" s="46">
        <v>15</v>
      </c>
      <c r="I13" s="21"/>
      <c r="J13" s="21"/>
      <c r="K13" s="21"/>
      <c r="L13" s="21"/>
      <c r="M13" s="21"/>
      <c r="N13" s="21"/>
      <c r="O13" s="17"/>
      <c r="P13" s="18">
        <f t="shared" si="5"/>
        <v>35</v>
      </c>
      <c r="Q13" s="20">
        <f t="shared" si="1"/>
        <v>15</v>
      </c>
      <c r="R13" s="23">
        <f t="shared" si="2"/>
        <v>50</v>
      </c>
      <c r="S13" s="22">
        <v>2</v>
      </c>
      <c r="T13" s="47">
        <v>10</v>
      </c>
      <c r="U13" s="21"/>
      <c r="V13" s="21"/>
      <c r="W13" s="21"/>
      <c r="X13" s="21"/>
      <c r="Y13" s="21"/>
      <c r="Z13" s="21"/>
      <c r="AA13" s="21"/>
      <c r="AB13" s="48">
        <f t="shared" si="6"/>
        <v>40</v>
      </c>
      <c r="AC13" s="20">
        <f t="shared" si="3"/>
        <v>10</v>
      </c>
      <c r="AD13" s="23">
        <f t="shared" si="4"/>
        <v>10</v>
      </c>
    </row>
    <row r="14" spans="1:30" ht="38.25" customHeight="1">
      <c r="A14" s="218"/>
      <c r="B14" s="221"/>
      <c r="C14" s="31" t="s">
        <v>57</v>
      </c>
      <c r="D14" s="32" t="s">
        <v>19</v>
      </c>
      <c r="E14" s="34" t="s">
        <v>77</v>
      </c>
      <c r="F14" s="224"/>
      <c r="G14" s="29">
        <v>2</v>
      </c>
      <c r="H14" s="53"/>
      <c r="I14" s="27">
        <v>30</v>
      </c>
      <c r="J14" s="27"/>
      <c r="K14" s="27"/>
      <c r="L14" s="27"/>
      <c r="M14" s="27"/>
      <c r="N14" s="27"/>
      <c r="O14" s="24"/>
      <c r="P14" s="25">
        <f>G14*25-Q14</f>
        <v>20</v>
      </c>
      <c r="Q14" s="30">
        <f>SUM(H14:O14)</f>
        <v>30</v>
      </c>
      <c r="R14" s="29">
        <f>SUM(P14:Q14)</f>
        <v>50</v>
      </c>
      <c r="S14" s="35">
        <v>2</v>
      </c>
      <c r="T14" s="53"/>
      <c r="U14" s="27">
        <v>15</v>
      </c>
      <c r="V14" s="27"/>
      <c r="W14" s="27"/>
      <c r="X14" s="27"/>
      <c r="Y14" s="27"/>
      <c r="Z14" s="27"/>
      <c r="AA14" s="27"/>
      <c r="AB14" s="54">
        <f>S14*25-AC14</f>
        <v>35</v>
      </c>
      <c r="AC14" s="30">
        <f>SUM(T14:AA14)</f>
        <v>15</v>
      </c>
      <c r="AD14" s="29">
        <f>SUM(T14:AA14)</f>
        <v>15</v>
      </c>
    </row>
    <row r="15" spans="1:30" ht="54.75" customHeight="1" thickBot="1">
      <c r="A15" s="218"/>
      <c r="B15" s="221"/>
      <c r="C15" s="37" t="s">
        <v>114</v>
      </c>
      <c r="D15" s="38" t="s">
        <v>19</v>
      </c>
      <c r="E15" s="39" t="s">
        <v>77</v>
      </c>
      <c r="F15" s="224"/>
      <c r="G15" s="44">
        <v>2</v>
      </c>
      <c r="H15" s="55"/>
      <c r="I15" s="40"/>
      <c r="J15" s="40"/>
      <c r="K15" s="40"/>
      <c r="L15" s="40">
        <v>30</v>
      </c>
      <c r="M15" s="40"/>
      <c r="N15" s="40"/>
      <c r="O15" s="37"/>
      <c r="P15" s="38">
        <f t="shared" si="5"/>
        <v>20</v>
      </c>
      <c r="Q15" s="43">
        <f t="shared" si="1"/>
        <v>30</v>
      </c>
      <c r="R15" s="44">
        <f t="shared" si="2"/>
        <v>50</v>
      </c>
      <c r="S15" s="131">
        <v>2</v>
      </c>
      <c r="T15" s="55"/>
      <c r="U15" s="40"/>
      <c r="V15" s="40"/>
      <c r="W15" s="40"/>
      <c r="X15" s="40">
        <v>15</v>
      </c>
      <c r="Y15" s="40"/>
      <c r="Z15" s="40"/>
      <c r="AA15" s="40"/>
      <c r="AB15" s="59">
        <f t="shared" si="6"/>
        <v>35</v>
      </c>
      <c r="AC15" s="43">
        <f t="shared" si="3"/>
        <v>15</v>
      </c>
      <c r="AD15" s="44">
        <f t="shared" si="4"/>
        <v>15</v>
      </c>
    </row>
    <row r="16" spans="1:30" ht="54" customHeight="1">
      <c r="A16" s="217" t="s">
        <v>28</v>
      </c>
      <c r="B16" s="220" t="s">
        <v>194</v>
      </c>
      <c r="C16" s="77" t="s">
        <v>115</v>
      </c>
      <c r="D16" s="75" t="s">
        <v>18</v>
      </c>
      <c r="E16" s="19" t="s">
        <v>77</v>
      </c>
      <c r="F16" s="224"/>
      <c r="G16" s="23">
        <v>3</v>
      </c>
      <c r="H16" s="47"/>
      <c r="I16" s="21">
        <v>30</v>
      </c>
      <c r="J16" s="21"/>
      <c r="K16" s="21"/>
      <c r="L16" s="21"/>
      <c r="M16" s="21"/>
      <c r="N16" s="21"/>
      <c r="O16" s="17"/>
      <c r="P16" s="18">
        <f t="shared" si="5"/>
        <v>45</v>
      </c>
      <c r="Q16" s="20">
        <f t="shared" si="1"/>
        <v>30</v>
      </c>
      <c r="R16" s="23">
        <f t="shared" si="2"/>
        <v>75</v>
      </c>
      <c r="S16" s="22">
        <v>3</v>
      </c>
      <c r="T16" s="47"/>
      <c r="U16" s="21">
        <v>15</v>
      </c>
      <c r="V16" s="21"/>
      <c r="W16" s="21"/>
      <c r="X16" s="21"/>
      <c r="Y16" s="21"/>
      <c r="Z16" s="21"/>
      <c r="AA16" s="21"/>
      <c r="AB16" s="48">
        <f t="shared" si="6"/>
        <v>60</v>
      </c>
      <c r="AC16" s="20">
        <f t="shared" si="3"/>
        <v>15</v>
      </c>
      <c r="AD16" s="23">
        <f t="shared" si="4"/>
        <v>15</v>
      </c>
    </row>
    <row r="17" spans="1:30" ht="52.5" customHeight="1">
      <c r="A17" s="218"/>
      <c r="B17" s="221"/>
      <c r="C17" s="73" t="s">
        <v>116</v>
      </c>
      <c r="D17" s="24" t="s">
        <v>19</v>
      </c>
      <c r="E17" s="26" t="s">
        <v>77</v>
      </c>
      <c r="F17" s="224"/>
      <c r="G17" s="29">
        <v>3</v>
      </c>
      <c r="H17" s="53"/>
      <c r="I17" s="27"/>
      <c r="J17" s="27">
        <v>30</v>
      </c>
      <c r="K17" s="27"/>
      <c r="L17" s="27"/>
      <c r="M17" s="27"/>
      <c r="N17" s="27"/>
      <c r="O17" s="24"/>
      <c r="P17" s="25">
        <f t="shared" si="5"/>
        <v>45</v>
      </c>
      <c r="Q17" s="30">
        <f t="shared" si="1"/>
        <v>30</v>
      </c>
      <c r="R17" s="29">
        <f t="shared" si="2"/>
        <v>75</v>
      </c>
      <c r="S17" s="35">
        <v>3</v>
      </c>
      <c r="T17" s="53"/>
      <c r="U17" s="27"/>
      <c r="V17" s="27">
        <v>15</v>
      </c>
      <c r="W17" s="27"/>
      <c r="X17" s="27"/>
      <c r="Y17" s="27"/>
      <c r="Z17" s="27"/>
      <c r="AA17" s="27"/>
      <c r="AB17" s="54">
        <f t="shared" si="6"/>
        <v>60</v>
      </c>
      <c r="AC17" s="30">
        <f t="shared" si="3"/>
        <v>15</v>
      </c>
      <c r="AD17" s="29">
        <f t="shared" si="4"/>
        <v>15</v>
      </c>
    </row>
    <row r="18" spans="1:30" ht="61.5" customHeight="1" thickBot="1">
      <c r="A18" s="219"/>
      <c r="B18" s="222"/>
      <c r="C18" s="155" t="s">
        <v>245</v>
      </c>
      <c r="D18" s="24" t="s">
        <v>19</v>
      </c>
      <c r="E18" s="26" t="s">
        <v>77</v>
      </c>
      <c r="F18" s="224"/>
      <c r="G18" s="29">
        <v>3</v>
      </c>
      <c r="H18" s="53"/>
      <c r="I18" s="27"/>
      <c r="J18" s="27">
        <v>30</v>
      </c>
      <c r="K18" s="27"/>
      <c r="L18" s="27"/>
      <c r="M18" s="27"/>
      <c r="N18" s="27"/>
      <c r="O18" s="24"/>
      <c r="P18" s="25">
        <f>G18*25-Q18</f>
        <v>45</v>
      </c>
      <c r="Q18" s="30">
        <f>SUM(H18:O18)</f>
        <v>30</v>
      </c>
      <c r="R18" s="29">
        <f>SUM(P18:Q18)</f>
        <v>75</v>
      </c>
      <c r="S18" s="35">
        <v>3</v>
      </c>
      <c r="T18" s="53"/>
      <c r="U18" s="27"/>
      <c r="V18" s="27">
        <v>15</v>
      </c>
      <c r="W18" s="27"/>
      <c r="X18" s="27"/>
      <c r="Y18" s="27"/>
      <c r="Z18" s="27"/>
      <c r="AA18" s="27"/>
      <c r="AB18" s="54">
        <f>S18*25-AC18</f>
        <v>60</v>
      </c>
      <c r="AC18" s="30">
        <f>SUM(T18:AA18)</f>
        <v>15</v>
      </c>
      <c r="AD18" s="29">
        <f>SUM(T18:AA18)</f>
        <v>15</v>
      </c>
    </row>
    <row r="19" spans="1:30" ht="59.25" customHeight="1">
      <c r="A19" s="212" t="s">
        <v>29</v>
      </c>
      <c r="B19" s="226" t="s">
        <v>202</v>
      </c>
      <c r="C19" s="77" t="s">
        <v>246</v>
      </c>
      <c r="D19" s="17" t="s">
        <v>19</v>
      </c>
      <c r="E19" s="19" t="s">
        <v>77</v>
      </c>
      <c r="F19" s="224"/>
      <c r="G19" s="23">
        <v>3</v>
      </c>
      <c r="H19" s="47"/>
      <c r="I19" s="21"/>
      <c r="J19" s="21">
        <v>30</v>
      </c>
      <c r="K19" s="21"/>
      <c r="L19" s="21"/>
      <c r="M19" s="21"/>
      <c r="N19" s="21"/>
      <c r="O19" s="17"/>
      <c r="P19" s="18">
        <f t="shared" si="5"/>
        <v>45</v>
      </c>
      <c r="Q19" s="20">
        <f t="shared" si="1"/>
        <v>30</v>
      </c>
      <c r="R19" s="23">
        <f t="shared" si="2"/>
        <v>75</v>
      </c>
      <c r="S19" s="22">
        <v>3</v>
      </c>
      <c r="T19" s="47"/>
      <c r="U19" s="21"/>
      <c r="V19" s="21">
        <v>15</v>
      </c>
      <c r="W19" s="21"/>
      <c r="X19" s="21"/>
      <c r="Y19" s="21"/>
      <c r="Z19" s="21"/>
      <c r="AA19" s="21"/>
      <c r="AB19" s="48">
        <f t="shared" si="6"/>
        <v>60</v>
      </c>
      <c r="AC19" s="20">
        <f t="shared" si="3"/>
        <v>15</v>
      </c>
      <c r="AD19" s="23">
        <f t="shared" si="4"/>
        <v>15</v>
      </c>
    </row>
    <row r="20" spans="1:30" ht="66" customHeight="1">
      <c r="A20" s="218"/>
      <c r="B20" s="221"/>
      <c r="C20" s="31" t="s">
        <v>199</v>
      </c>
      <c r="D20" s="31" t="s">
        <v>19</v>
      </c>
      <c r="E20" s="34" t="s">
        <v>77</v>
      </c>
      <c r="F20" s="224"/>
      <c r="G20" s="36">
        <v>3</v>
      </c>
      <c r="H20" s="49"/>
      <c r="I20" s="50"/>
      <c r="J20" s="50">
        <v>30</v>
      </c>
      <c r="K20" s="50"/>
      <c r="L20" s="50"/>
      <c r="M20" s="50"/>
      <c r="N20" s="50"/>
      <c r="O20" s="31"/>
      <c r="P20" s="32">
        <f>G20*25-Q20</f>
        <v>45</v>
      </c>
      <c r="Q20" s="33">
        <f>SUM(H20:O20)</f>
        <v>30</v>
      </c>
      <c r="R20" s="36">
        <f>SUM(P20:Q20)</f>
        <v>75</v>
      </c>
      <c r="S20" s="28">
        <v>3</v>
      </c>
      <c r="T20" s="49"/>
      <c r="U20" s="50"/>
      <c r="V20" s="50">
        <v>15</v>
      </c>
      <c r="W20" s="50"/>
      <c r="X20" s="50"/>
      <c r="Y20" s="50"/>
      <c r="Z20" s="50"/>
      <c r="AA20" s="50"/>
      <c r="AB20" s="51">
        <f>S20*25-AC20</f>
        <v>60</v>
      </c>
      <c r="AC20" s="33">
        <f>SUM(T20:AA20)</f>
        <v>15</v>
      </c>
      <c r="AD20" s="36">
        <f>SUM(T20:AA20)</f>
        <v>15</v>
      </c>
    </row>
    <row r="21" spans="1:30" ht="75.75" customHeight="1" thickBot="1">
      <c r="A21" s="231"/>
      <c r="B21" s="227"/>
      <c r="C21" s="56" t="s">
        <v>117</v>
      </c>
      <c r="D21" s="56" t="s">
        <v>19</v>
      </c>
      <c r="E21" s="58" t="s">
        <v>22</v>
      </c>
      <c r="F21" s="225"/>
      <c r="G21" s="134">
        <v>3</v>
      </c>
      <c r="H21" s="116">
        <v>30</v>
      </c>
      <c r="I21" s="63"/>
      <c r="J21" s="63"/>
      <c r="K21" s="63"/>
      <c r="L21" s="63"/>
      <c r="M21" s="63"/>
      <c r="N21" s="63"/>
      <c r="O21" s="56"/>
      <c r="P21" s="57">
        <f t="shared" si="5"/>
        <v>45</v>
      </c>
      <c r="Q21" s="129">
        <f t="shared" si="1"/>
        <v>30</v>
      </c>
      <c r="R21" s="134">
        <f t="shared" si="2"/>
        <v>75</v>
      </c>
      <c r="S21" s="132">
        <v>3</v>
      </c>
      <c r="T21" s="116">
        <v>15</v>
      </c>
      <c r="U21" s="63"/>
      <c r="V21" s="63"/>
      <c r="W21" s="63"/>
      <c r="X21" s="63"/>
      <c r="Y21" s="63"/>
      <c r="Z21" s="63"/>
      <c r="AA21" s="63"/>
      <c r="AB21" s="123">
        <f t="shared" si="6"/>
        <v>60</v>
      </c>
      <c r="AC21" s="129">
        <f t="shared" si="3"/>
        <v>15</v>
      </c>
      <c r="AD21" s="134">
        <f t="shared" si="4"/>
        <v>15</v>
      </c>
    </row>
    <row r="22" spans="1:30" ht="19.5" customHeight="1" thickBot="1">
      <c r="A22" s="244" t="s">
        <v>3</v>
      </c>
      <c r="B22" s="245"/>
      <c r="C22" s="245"/>
      <c r="D22" s="245"/>
      <c r="E22" s="246"/>
      <c r="F22" s="247" t="s">
        <v>3</v>
      </c>
      <c r="G22" s="42">
        <f>SUM(G23:G38)</f>
        <v>30</v>
      </c>
      <c r="H22" s="137">
        <f aca="true" t="shared" si="7" ref="H22:AD22">SUM(H23:H38)</f>
        <v>44</v>
      </c>
      <c r="I22" s="64">
        <f t="shared" si="7"/>
        <v>125</v>
      </c>
      <c r="J22" s="64">
        <f t="shared" si="7"/>
        <v>75</v>
      </c>
      <c r="K22" s="64">
        <f t="shared" si="7"/>
        <v>80</v>
      </c>
      <c r="L22" s="64">
        <f t="shared" si="7"/>
        <v>15</v>
      </c>
      <c r="M22" s="64">
        <f t="shared" si="7"/>
        <v>0</v>
      </c>
      <c r="N22" s="64">
        <f t="shared" si="7"/>
        <v>30</v>
      </c>
      <c r="O22" s="64">
        <f t="shared" si="7"/>
        <v>0</v>
      </c>
      <c r="P22" s="114">
        <f t="shared" si="7"/>
        <v>411</v>
      </c>
      <c r="Q22" s="124">
        <f t="shared" si="7"/>
        <v>369</v>
      </c>
      <c r="R22" s="42">
        <f t="shared" si="7"/>
        <v>780</v>
      </c>
      <c r="S22" s="41">
        <f t="shared" si="7"/>
        <v>30</v>
      </c>
      <c r="T22" s="41">
        <f t="shared" si="7"/>
        <v>39</v>
      </c>
      <c r="U22" s="42">
        <f t="shared" si="7"/>
        <v>45</v>
      </c>
      <c r="V22" s="42">
        <f t="shared" si="7"/>
        <v>45</v>
      </c>
      <c r="W22" s="42">
        <f t="shared" si="7"/>
        <v>40</v>
      </c>
      <c r="X22" s="42">
        <f t="shared" si="7"/>
        <v>10</v>
      </c>
      <c r="Y22" s="42">
        <f t="shared" si="7"/>
        <v>0</v>
      </c>
      <c r="Z22" s="42">
        <f t="shared" si="7"/>
        <v>20</v>
      </c>
      <c r="AA22" s="42">
        <f t="shared" si="7"/>
        <v>0</v>
      </c>
      <c r="AB22" s="124">
        <f t="shared" si="7"/>
        <v>551</v>
      </c>
      <c r="AC22" s="124">
        <f t="shared" si="7"/>
        <v>199</v>
      </c>
      <c r="AD22" s="42">
        <f t="shared" si="7"/>
        <v>199</v>
      </c>
    </row>
    <row r="23" spans="1:30" ht="45" customHeight="1">
      <c r="A23" s="217" t="s">
        <v>31</v>
      </c>
      <c r="B23" s="220" t="s">
        <v>102</v>
      </c>
      <c r="C23" s="17" t="s">
        <v>118</v>
      </c>
      <c r="D23" s="17" t="s">
        <v>19</v>
      </c>
      <c r="E23" s="19" t="s">
        <v>76</v>
      </c>
      <c r="F23" s="224"/>
      <c r="G23" s="23">
        <v>2</v>
      </c>
      <c r="H23" s="46"/>
      <c r="I23" s="17"/>
      <c r="J23" s="17">
        <v>15</v>
      </c>
      <c r="K23" s="17"/>
      <c r="L23" s="17"/>
      <c r="M23" s="21"/>
      <c r="N23" s="21">
        <v>15</v>
      </c>
      <c r="O23" s="17"/>
      <c r="P23" s="18">
        <f t="shared" si="5"/>
        <v>20</v>
      </c>
      <c r="Q23" s="20">
        <f t="shared" si="1"/>
        <v>30</v>
      </c>
      <c r="R23" s="23">
        <f t="shared" si="2"/>
        <v>50</v>
      </c>
      <c r="S23" s="22">
        <v>2</v>
      </c>
      <c r="T23" s="46"/>
      <c r="U23" s="17"/>
      <c r="V23" s="17">
        <v>15</v>
      </c>
      <c r="W23" s="17"/>
      <c r="X23" s="17"/>
      <c r="Y23" s="21"/>
      <c r="Z23" s="21">
        <v>15</v>
      </c>
      <c r="AA23" s="21"/>
      <c r="AB23" s="48">
        <f t="shared" si="6"/>
        <v>20</v>
      </c>
      <c r="AC23" s="20">
        <f t="shared" si="3"/>
        <v>30</v>
      </c>
      <c r="AD23" s="23">
        <f aca="true" t="shared" si="8" ref="AD23:AD38">SUM(T23:AA23)</f>
        <v>30</v>
      </c>
    </row>
    <row r="24" spans="1:30" ht="38.25" customHeight="1">
      <c r="A24" s="218"/>
      <c r="B24" s="221"/>
      <c r="C24" s="24" t="s">
        <v>73</v>
      </c>
      <c r="D24" s="65" t="s">
        <v>18</v>
      </c>
      <c r="E24" s="26" t="s">
        <v>44</v>
      </c>
      <c r="F24" s="224"/>
      <c r="G24" s="29">
        <v>1</v>
      </c>
      <c r="H24" s="52">
        <v>2</v>
      </c>
      <c r="I24" s="24"/>
      <c r="J24" s="24"/>
      <c r="K24" s="24"/>
      <c r="L24" s="24"/>
      <c r="M24" s="27"/>
      <c r="N24" s="27">
        <v>8</v>
      </c>
      <c r="O24" s="24"/>
      <c r="P24" s="25">
        <f t="shared" si="5"/>
        <v>15</v>
      </c>
      <c r="Q24" s="30">
        <f t="shared" si="1"/>
        <v>10</v>
      </c>
      <c r="R24" s="29">
        <f t="shared" si="2"/>
        <v>25</v>
      </c>
      <c r="S24" s="35">
        <v>1</v>
      </c>
      <c r="T24" s="52">
        <v>2</v>
      </c>
      <c r="U24" s="24"/>
      <c r="V24" s="24"/>
      <c r="W24" s="24"/>
      <c r="X24" s="24"/>
      <c r="Y24" s="27"/>
      <c r="Z24" s="27">
        <v>3</v>
      </c>
      <c r="AA24" s="27"/>
      <c r="AB24" s="54">
        <f t="shared" si="6"/>
        <v>20</v>
      </c>
      <c r="AC24" s="30">
        <f t="shared" si="3"/>
        <v>5</v>
      </c>
      <c r="AD24" s="29">
        <f t="shared" si="8"/>
        <v>5</v>
      </c>
    </row>
    <row r="25" spans="1:30" ht="40.5" customHeight="1">
      <c r="A25" s="218"/>
      <c r="B25" s="221"/>
      <c r="C25" s="24" t="s">
        <v>74</v>
      </c>
      <c r="D25" s="24" t="s">
        <v>19</v>
      </c>
      <c r="E25" s="26" t="s">
        <v>44</v>
      </c>
      <c r="F25" s="224"/>
      <c r="G25" s="29">
        <v>1</v>
      </c>
      <c r="H25" s="52"/>
      <c r="I25" s="24">
        <v>15</v>
      </c>
      <c r="J25" s="24"/>
      <c r="K25" s="24"/>
      <c r="L25" s="24"/>
      <c r="M25" s="27"/>
      <c r="N25" s="27"/>
      <c r="O25" s="24"/>
      <c r="P25" s="25">
        <f t="shared" si="5"/>
        <v>10</v>
      </c>
      <c r="Q25" s="30">
        <f t="shared" si="1"/>
        <v>15</v>
      </c>
      <c r="R25" s="29">
        <f t="shared" si="2"/>
        <v>25</v>
      </c>
      <c r="S25" s="35">
        <v>1</v>
      </c>
      <c r="T25" s="52"/>
      <c r="U25" s="24">
        <v>10</v>
      </c>
      <c r="V25" s="24"/>
      <c r="W25" s="24"/>
      <c r="X25" s="24"/>
      <c r="Y25" s="27"/>
      <c r="Z25" s="27"/>
      <c r="AA25" s="27"/>
      <c r="AB25" s="54">
        <f t="shared" si="6"/>
        <v>15</v>
      </c>
      <c r="AC25" s="30">
        <f t="shared" si="3"/>
        <v>10</v>
      </c>
      <c r="AD25" s="29">
        <f t="shared" si="8"/>
        <v>10</v>
      </c>
    </row>
    <row r="26" spans="1:30" ht="41.25" customHeight="1">
      <c r="A26" s="218"/>
      <c r="B26" s="221"/>
      <c r="C26" s="24" t="s">
        <v>244</v>
      </c>
      <c r="D26" s="24" t="s">
        <v>19</v>
      </c>
      <c r="E26" s="26" t="s">
        <v>44</v>
      </c>
      <c r="F26" s="224"/>
      <c r="G26" s="29">
        <v>1</v>
      </c>
      <c r="H26" s="52">
        <v>2</v>
      </c>
      <c r="I26" s="24"/>
      <c r="J26" s="24"/>
      <c r="K26" s="24"/>
      <c r="L26" s="24"/>
      <c r="M26" s="27"/>
      <c r="N26" s="27">
        <v>7</v>
      </c>
      <c r="O26" s="24"/>
      <c r="P26" s="25">
        <f t="shared" si="5"/>
        <v>16</v>
      </c>
      <c r="Q26" s="30">
        <f t="shared" si="1"/>
        <v>9</v>
      </c>
      <c r="R26" s="29">
        <f t="shared" si="2"/>
        <v>25</v>
      </c>
      <c r="S26" s="35">
        <v>1</v>
      </c>
      <c r="T26" s="52">
        <v>7</v>
      </c>
      <c r="U26" s="24"/>
      <c r="V26" s="24"/>
      <c r="W26" s="24"/>
      <c r="X26" s="24"/>
      <c r="Y26" s="27"/>
      <c r="Z26" s="27">
        <v>2</v>
      </c>
      <c r="AA26" s="27"/>
      <c r="AB26" s="54">
        <f t="shared" si="6"/>
        <v>16</v>
      </c>
      <c r="AC26" s="30">
        <f t="shared" si="3"/>
        <v>9</v>
      </c>
      <c r="AD26" s="29">
        <f t="shared" si="8"/>
        <v>9</v>
      </c>
    </row>
    <row r="27" spans="1:30" ht="30.75" customHeight="1" thickBot="1">
      <c r="A27" s="219"/>
      <c r="B27" s="222"/>
      <c r="C27" s="56" t="s">
        <v>119</v>
      </c>
      <c r="D27" s="56" t="s">
        <v>20</v>
      </c>
      <c r="E27" s="58" t="s">
        <v>44</v>
      </c>
      <c r="F27" s="224"/>
      <c r="G27" s="44">
        <v>0</v>
      </c>
      <c r="H27" s="107"/>
      <c r="I27" s="37">
        <v>30</v>
      </c>
      <c r="J27" s="37"/>
      <c r="K27" s="37"/>
      <c r="L27" s="37"/>
      <c r="M27" s="40"/>
      <c r="N27" s="40"/>
      <c r="O27" s="37"/>
      <c r="P27" s="38"/>
      <c r="Q27" s="43">
        <f t="shared" si="1"/>
        <v>30</v>
      </c>
      <c r="R27" s="44">
        <f t="shared" si="2"/>
        <v>30</v>
      </c>
      <c r="S27" s="131">
        <v>0</v>
      </c>
      <c r="T27" s="107"/>
      <c r="U27" s="37"/>
      <c r="V27" s="37"/>
      <c r="W27" s="37"/>
      <c r="X27" s="37"/>
      <c r="Y27" s="40"/>
      <c r="Z27" s="40"/>
      <c r="AA27" s="40"/>
      <c r="AB27" s="59">
        <f t="shared" si="6"/>
        <v>0</v>
      </c>
      <c r="AC27" s="43">
        <f t="shared" si="3"/>
        <v>0</v>
      </c>
      <c r="AD27" s="44">
        <f t="shared" si="8"/>
        <v>0</v>
      </c>
    </row>
    <row r="28" spans="1:30" ht="59.25" customHeight="1">
      <c r="A28" s="218" t="s">
        <v>30</v>
      </c>
      <c r="B28" s="220" t="s">
        <v>248</v>
      </c>
      <c r="C28" s="31" t="s">
        <v>58</v>
      </c>
      <c r="D28" s="66" t="s">
        <v>18</v>
      </c>
      <c r="E28" s="19" t="s">
        <v>22</v>
      </c>
      <c r="F28" s="224"/>
      <c r="G28" s="23">
        <v>2</v>
      </c>
      <c r="H28" s="46">
        <v>15</v>
      </c>
      <c r="I28" s="17"/>
      <c r="J28" s="17"/>
      <c r="K28" s="17"/>
      <c r="L28" s="17"/>
      <c r="M28" s="21"/>
      <c r="N28" s="21"/>
      <c r="O28" s="17"/>
      <c r="P28" s="18">
        <f t="shared" si="5"/>
        <v>35</v>
      </c>
      <c r="Q28" s="20">
        <f t="shared" si="1"/>
        <v>15</v>
      </c>
      <c r="R28" s="23">
        <f t="shared" si="2"/>
        <v>50</v>
      </c>
      <c r="S28" s="22">
        <v>2</v>
      </c>
      <c r="T28" s="46">
        <v>10</v>
      </c>
      <c r="U28" s="17"/>
      <c r="V28" s="17"/>
      <c r="W28" s="17"/>
      <c r="X28" s="17"/>
      <c r="Y28" s="21"/>
      <c r="Z28" s="21"/>
      <c r="AA28" s="21"/>
      <c r="AB28" s="48">
        <f t="shared" si="6"/>
        <v>40</v>
      </c>
      <c r="AC28" s="20">
        <f t="shared" si="3"/>
        <v>10</v>
      </c>
      <c r="AD28" s="23">
        <f t="shared" si="8"/>
        <v>10</v>
      </c>
    </row>
    <row r="29" spans="1:30" ht="56.25" customHeight="1">
      <c r="A29" s="218"/>
      <c r="B29" s="221"/>
      <c r="C29" s="67" t="s">
        <v>59</v>
      </c>
      <c r="D29" s="67" t="s">
        <v>19</v>
      </c>
      <c r="E29" s="34" t="s">
        <v>77</v>
      </c>
      <c r="F29" s="224"/>
      <c r="G29" s="29">
        <v>2</v>
      </c>
      <c r="H29" s="52"/>
      <c r="I29" s="24">
        <v>30</v>
      </c>
      <c r="J29" s="24"/>
      <c r="K29" s="24"/>
      <c r="L29" s="24"/>
      <c r="M29" s="27"/>
      <c r="N29" s="27"/>
      <c r="O29" s="24"/>
      <c r="P29" s="25">
        <f>G29*25-Q29</f>
        <v>20</v>
      </c>
      <c r="Q29" s="30">
        <f>SUM(H29:O29)</f>
        <v>30</v>
      </c>
      <c r="R29" s="29">
        <f>SUM(P29:Q29)</f>
        <v>50</v>
      </c>
      <c r="S29" s="35">
        <v>2</v>
      </c>
      <c r="T29" s="52"/>
      <c r="U29" s="24">
        <v>10</v>
      </c>
      <c r="V29" s="24"/>
      <c r="W29" s="24"/>
      <c r="X29" s="24"/>
      <c r="Y29" s="27"/>
      <c r="Z29" s="27"/>
      <c r="AA29" s="27"/>
      <c r="AB29" s="54">
        <f>S29*25-AC29</f>
        <v>40</v>
      </c>
      <c r="AC29" s="30">
        <f>SUM(T29:AA29)</f>
        <v>10</v>
      </c>
      <c r="AD29" s="29">
        <f>SUM(T29:AA29)</f>
        <v>10</v>
      </c>
    </row>
    <row r="30" spans="1:30" ht="63" customHeight="1" thickBot="1">
      <c r="A30" s="219"/>
      <c r="B30" s="222"/>
      <c r="C30" s="56" t="s">
        <v>247</v>
      </c>
      <c r="D30" s="70" t="s">
        <v>18</v>
      </c>
      <c r="E30" s="58" t="s">
        <v>22</v>
      </c>
      <c r="F30" s="224"/>
      <c r="G30" s="134">
        <v>2</v>
      </c>
      <c r="H30" s="117">
        <v>15</v>
      </c>
      <c r="I30" s="56"/>
      <c r="J30" s="56"/>
      <c r="K30" s="56"/>
      <c r="L30" s="56"/>
      <c r="M30" s="63"/>
      <c r="N30" s="63"/>
      <c r="O30" s="56"/>
      <c r="P30" s="57">
        <f t="shared" si="5"/>
        <v>35</v>
      </c>
      <c r="Q30" s="129">
        <f t="shared" si="1"/>
        <v>15</v>
      </c>
      <c r="R30" s="134">
        <f t="shared" si="2"/>
        <v>50</v>
      </c>
      <c r="S30" s="132">
        <v>2</v>
      </c>
      <c r="T30" s="117">
        <v>10</v>
      </c>
      <c r="U30" s="56"/>
      <c r="V30" s="56"/>
      <c r="W30" s="56"/>
      <c r="X30" s="56"/>
      <c r="Y30" s="63"/>
      <c r="Z30" s="63"/>
      <c r="AA30" s="63"/>
      <c r="AB30" s="123">
        <f t="shared" si="6"/>
        <v>40</v>
      </c>
      <c r="AC30" s="129">
        <f t="shared" si="3"/>
        <v>10</v>
      </c>
      <c r="AD30" s="134">
        <f t="shared" si="8"/>
        <v>10</v>
      </c>
    </row>
    <row r="31" spans="1:30" ht="66" customHeight="1">
      <c r="A31" s="217" t="s">
        <v>32</v>
      </c>
      <c r="B31" s="220" t="s">
        <v>195</v>
      </c>
      <c r="C31" s="17" t="s">
        <v>120</v>
      </c>
      <c r="D31" s="17" t="s">
        <v>19</v>
      </c>
      <c r="E31" s="19" t="s">
        <v>77</v>
      </c>
      <c r="F31" s="224"/>
      <c r="G31" s="36">
        <v>2</v>
      </c>
      <c r="H31" s="108"/>
      <c r="I31" s="31">
        <v>20</v>
      </c>
      <c r="J31" s="31"/>
      <c r="K31" s="31"/>
      <c r="L31" s="31"/>
      <c r="M31" s="50"/>
      <c r="N31" s="50"/>
      <c r="O31" s="31"/>
      <c r="P31" s="32">
        <f t="shared" si="5"/>
        <v>30</v>
      </c>
      <c r="Q31" s="33">
        <f t="shared" si="1"/>
        <v>20</v>
      </c>
      <c r="R31" s="36">
        <f t="shared" si="2"/>
        <v>50</v>
      </c>
      <c r="S31" s="28">
        <v>2</v>
      </c>
      <c r="T31" s="108"/>
      <c r="U31" s="31">
        <v>10</v>
      </c>
      <c r="V31" s="31"/>
      <c r="W31" s="31"/>
      <c r="X31" s="31"/>
      <c r="Y31" s="50"/>
      <c r="Z31" s="50"/>
      <c r="AA31" s="50"/>
      <c r="AB31" s="51">
        <f t="shared" si="6"/>
        <v>40</v>
      </c>
      <c r="AC31" s="33">
        <f t="shared" si="3"/>
        <v>10</v>
      </c>
      <c r="AD31" s="36">
        <f t="shared" si="8"/>
        <v>10</v>
      </c>
    </row>
    <row r="32" spans="1:30" ht="52.5" customHeight="1">
      <c r="A32" s="218"/>
      <c r="B32" s="221"/>
      <c r="C32" s="24" t="s">
        <v>121</v>
      </c>
      <c r="D32" s="24" t="s">
        <v>19</v>
      </c>
      <c r="E32" s="26" t="s">
        <v>77</v>
      </c>
      <c r="F32" s="224"/>
      <c r="G32" s="29">
        <v>3</v>
      </c>
      <c r="H32" s="52"/>
      <c r="I32" s="24">
        <v>30</v>
      </c>
      <c r="J32" s="24"/>
      <c r="K32" s="24"/>
      <c r="L32" s="24"/>
      <c r="M32" s="27"/>
      <c r="N32" s="27"/>
      <c r="O32" s="24"/>
      <c r="P32" s="25">
        <f t="shared" si="5"/>
        <v>45</v>
      </c>
      <c r="Q32" s="30">
        <f t="shared" si="1"/>
        <v>30</v>
      </c>
      <c r="R32" s="29">
        <f t="shared" si="2"/>
        <v>75</v>
      </c>
      <c r="S32" s="35">
        <v>3</v>
      </c>
      <c r="T32" s="52"/>
      <c r="U32" s="24">
        <v>15</v>
      </c>
      <c r="V32" s="24"/>
      <c r="W32" s="24"/>
      <c r="X32" s="24"/>
      <c r="Y32" s="27"/>
      <c r="Z32" s="27"/>
      <c r="AA32" s="27"/>
      <c r="AB32" s="54">
        <f t="shared" si="6"/>
        <v>60</v>
      </c>
      <c r="AC32" s="30">
        <f t="shared" si="3"/>
        <v>15</v>
      </c>
      <c r="AD32" s="29">
        <f t="shared" si="8"/>
        <v>15</v>
      </c>
    </row>
    <row r="33" spans="1:30" ht="42" customHeight="1">
      <c r="A33" s="218"/>
      <c r="B33" s="221"/>
      <c r="C33" s="24" t="s">
        <v>122</v>
      </c>
      <c r="D33" s="24" t="s">
        <v>19</v>
      </c>
      <c r="E33" s="26" t="s">
        <v>77</v>
      </c>
      <c r="F33" s="224"/>
      <c r="G33" s="36">
        <v>3</v>
      </c>
      <c r="H33" s="108"/>
      <c r="I33" s="31"/>
      <c r="J33" s="31">
        <v>30</v>
      </c>
      <c r="K33" s="31"/>
      <c r="L33" s="31"/>
      <c r="M33" s="50"/>
      <c r="N33" s="50"/>
      <c r="O33" s="31"/>
      <c r="P33" s="32">
        <f t="shared" si="5"/>
        <v>45</v>
      </c>
      <c r="Q33" s="33">
        <f t="shared" si="1"/>
        <v>30</v>
      </c>
      <c r="R33" s="36">
        <f t="shared" si="2"/>
        <v>75</v>
      </c>
      <c r="S33" s="28">
        <v>3</v>
      </c>
      <c r="T33" s="108"/>
      <c r="U33" s="31"/>
      <c r="V33" s="31">
        <v>15</v>
      </c>
      <c r="W33" s="31"/>
      <c r="X33" s="31"/>
      <c r="Y33" s="50"/>
      <c r="Z33" s="50"/>
      <c r="AA33" s="50"/>
      <c r="AB33" s="51">
        <f t="shared" si="6"/>
        <v>60</v>
      </c>
      <c r="AC33" s="33">
        <f t="shared" si="3"/>
        <v>15</v>
      </c>
      <c r="AD33" s="36">
        <f t="shared" si="8"/>
        <v>15</v>
      </c>
    </row>
    <row r="34" spans="1:30" ht="31.5" customHeight="1" thickBot="1">
      <c r="A34" s="219"/>
      <c r="B34" s="222"/>
      <c r="C34" s="71" t="s">
        <v>123</v>
      </c>
      <c r="D34" s="71" t="s">
        <v>19</v>
      </c>
      <c r="E34" s="72" t="s">
        <v>77</v>
      </c>
      <c r="F34" s="224"/>
      <c r="G34" s="44">
        <v>2</v>
      </c>
      <c r="H34" s="55"/>
      <c r="I34" s="40"/>
      <c r="J34" s="40"/>
      <c r="K34" s="40"/>
      <c r="L34" s="37">
        <v>15</v>
      </c>
      <c r="M34" s="40"/>
      <c r="N34" s="40"/>
      <c r="O34" s="37"/>
      <c r="P34" s="38">
        <f t="shared" si="5"/>
        <v>35</v>
      </c>
      <c r="Q34" s="43">
        <f t="shared" si="1"/>
        <v>15</v>
      </c>
      <c r="R34" s="44">
        <f t="shared" si="2"/>
        <v>50</v>
      </c>
      <c r="S34" s="131">
        <v>2</v>
      </c>
      <c r="T34" s="55"/>
      <c r="U34" s="40"/>
      <c r="V34" s="40"/>
      <c r="W34" s="40"/>
      <c r="X34" s="40">
        <v>10</v>
      </c>
      <c r="Y34" s="40"/>
      <c r="Z34" s="40"/>
      <c r="AA34" s="40"/>
      <c r="AB34" s="59">
        <f t="shared" si="6"/>
        <v>40</v>
      </c>
      <c r="AC34" s="43">
        <f t="shared" si="3"/>
        <v>10</v>
      </c>
      <c r="AD34" s="44">
        <f t="shared" si="8"/>
        <v>10</v>
      </c>
    </row>
    <row r="35" spans="1:30" ht="61.5" customHeight="1">
      <c r="A35" s="217" t="s">
        <v>33</v>
      </c>
      <c r="B35" s="220" t="s">
        <v>204</v>
      </c>
      <c r="C35" s="31" t="s">
        <v>200</v>
      </c>
      <c r="D35" s="31" t="s">
        <v>19</v>
      </c>
      <c r="E35" s="34" t="s">
        <v>77</v>
      </c>
      <c r="F35" s="224"/>
      <c r="G35" s="23">
        <v>3</v>
      </c>
      <c r="H35" s="47"/>
      <c r="I35" s="21"/>
      <c r="J35" s="21">
        <v>30</v>
      </c>
      <c r="K35" s="21"/>
      <c r="L35" s="21"/>
      <c r="M35" s="21"/>
      <c r="N35" s="21"/>
      <c r="O35" s="17"/>
      <c r="P35" s="18">
        <f>G35*25-Q35</f>
        <v>45</v>
      </c>
      <c r="Q35" s="20">
        <f>SUM(H35:O35)</f>
        <v>30</v>
      </c>
      <c r="R35" s="23">
        <f>SUM(P35:Q35)</f>
        <v>75</v>
      </c>
      <c r="S35" s="22">
        <v>3</v>
      </c>
      <c r="T35" s="47"/>
      <c r="U35" s="21"/>
      <c r="V35" s="21">
        <v>15</v>
      </c>
      <c r="W35" s="21"/>
      <c r="X35" s="21"/>
      <c r="Y35" s="21"/>
      <c r="Z35" s="21"/>
      <c r="AA35" s="21"/>
      <c r="AB35" s="48">
        <f>S35*25-AC35</f>
        <v>60</v>
      </c>
      <c r="AC35" s="20">
        <f>SUM(T35:AA35)</f>
        <v>15</v>
      </c>
      <c r="AD35" s="23">
        <f>SUM(T35:AA35)</f>
        <v>15</v>
      </c>
    </row>
    <row r="36" spans="1:30" ht="48" customHeight="1">
      <c r="A36" s="218"/>
      <c r="B36" s="221"/>
      <c r="C36" s="73" t="s">
        <v>60</v>
      </c>
      <c r="D36" s="24" t="s">
        <v>19</v>
      </c>
      <c r="E36" s="26" t="s">
        <v>22</v>
      </c>
      <c r="F36" s="224"/>
      <c r="G36" s="36">
        <v>1</v>
      </c>
      <c r="H36" s="49">
        <v>10</v>
      </c>
      <c r="I36" s="50"/>
      <c r="J36" s="50"/>
      <c r="K36" s="50"/>
      <c r="L36" s="50"/>
      <c r="M36" s="50"/>
      <c r="N36" s="50"/>
      <c r="O36" s="31"/>
      <c r="P36" s="32">
        <f t="shared" si="5"/>
        <v>15</v>
      </c>
      <c r="Q36" s="33">
        <f t="shared" si="1"/>
        <v>10</v>
      </c>
      <c r="R36" s="36">
        <f t="shared" si="2"/>
        <v>25</v>
      </c>
      <c r="S36" s="28">
        <v>1</v>
      </c>
      <c r="T36" s="49">
        <v>10</v>
      </c>
      <c r="U36" s="50"/>
      <c r="V36" s="50"/>
      <c r="W36" s="50"/>
      <c r="X36" s="50"/>
      <c r="Y36" s="50"/>
      <c r="Z36" s="50"/>
      <c r="AA36" s="50"/>
      <c r="AB36" s="51">
        <f t="shared" si="6"/>
        <v>15</v>
      </c>
      <c r="AC36" s="33">
        <f t="shared" si="3"/>
        <v>10</v>
      </c>
      <c r="AD36" s="36">
        <f t="shared" si="8"/>
        <v>10</v>
      </c>
    </row>
    <row r="37" spans="1:30" ht="48" customHeight="1">
      <c r="A37" s="218"/>
      <c r="B37" s="221"/>
      <c r="C37" s="73" t="s">
        <v>61</v>
      </c>
      <c r="D37" s="37" t="s">
        <v>19</v>
      </c>
      <c r="E37" s="39" t="s">
        <v>77</v>
      </c>
      <c r="F37" s="224"/>
      <c r="G37" s="44">
        <v>3</v>
      </c>
      <c r="H37" s="55"/>
      <c r="I37" s="40"/>
      <c r="J37" s="40"/>
      <c r="K37" s="40">
        <v>50</v>
      </c>
      <c r="L37" s="40"/>
      <c r="M37" s="40"/>
      <c r="N37" s="40"/>
      <c r="O37" s="37"/>
      <c r="P37" s="25">
        <f>G37*25-Q37</f>
        <v>25</v>
      </c>
      <c r="Q37" s="30">
        <f>SUM(H37:O37)</f>
        <v>50</v>
      </c>
      <c r="R37" s="29">
        <f>SUM(P37:Q37)</f>
        <v>75</v>
      </c>
      <c r="S37" s="131">
        <v>3</v>
      </c>
      <c r="T37" s="55"/>
      <c r="U37" s="40"/>
      <c r="V37" s="40"/>
      <c r="W37" s="40">
        <v>25</v>
      </c>
      <c r="X37" s="40"/>
      <c r="Y37" s="40"/>
      <c r="Z37" s="40"/>
      <c r="AA37" s="40"/>
      <c r="AB37" s="54">
        <f>S37*25-AC37</f>
        <v>50</v>
      </c>
      <c r="AC37" s="30">
        <f>SUM(T37:AA37)</f>
        <v>25</v>
      </c>
      <c r="AD37" s="29">
        <f>SUM(T37:AA37)</f>
        <v>25</v>
      </c>
    </row>
    <row r="38" spans="1:30" ht="60.75" customHeight="1" thickBot="1">
      <c r="A38" s="219"/>
      <c r="B38" s="222"/>
      <c r="C38" s="56" t="s">
        <v>124</v>
      </c>
      <c r="D38" s="56" t="s">
        <v>19</v>
      </c>
      <c r="E38" s="58" t="s">
        <v>77</v>
      </c>
      <c r="F38" s="248"/>
      <c r="G38" s="134">
        <v>2</v>
      </c>
      <c r="H38" s="116"/>
      <c r="I38" s="63"/>
      <c r="J38" s="63"/>
      <c r="K38" s="63">
        <v>30</v>
      </c>
      <c r="L38" s="63"/>
      <c r="M38" s="63"/>
      <c r="N38" s="63"/>
      <c r="O38" s="56"/>
      <c r="P38" s="57">
        <f t="shared" si="5"/>
        <v>20</v>
      </c>
      <c r="Q38" s="129">
        <f t="shared" si="1"/>
        <v>30</v>
      </c>
      <c r="R38" s="134">
        <f t="shared" si="2"/>
        <v>50</v>
      </c>
      <c r="S38" s="132">
        <v>2</v>
      </c>
      <c r="T38" s="116"/>
      <c r="U38" s="63"/>
      <c r="V38" s="63"/>
      <c r="W38" s="63">
        <v>15</v>
      </c>
      <c r="X38" s="63"/>
      <c r="Y38" s="63"/>
      <c r="Z38" s="63"/>
      <c r="AA38" s="63"/>
      <c r="AB38" s="123">
        <f t="shared" si="6"/>
        <v>35</v>
      </c>
      <c r="AC38" s="129">
        <f t="shared" si="3"/>
        <v>15</v>
      </c>
      <c r="AD38" s="134">
        <f t="shared" si="8"/>
        <v>15</v>
      </c>
    </row>
    <row r="39" spans="1:30" ht="21.75" customHeight="1" thickBot="1">
      <c r="A39" s="239" t="s">
        <v>4</v>
      </c>
      <c r="B39" s="240"/>
      <c r="C39" s="240"/>
      <c r="D39" s="240"/>
      <c r="E39" s="241"/>
      <c r="F39" s="223" t="s">
        <v>4</v>
      </c>
      <c r="G39" s="42">
        <f>SUM(G40:G53)</f>
        <v>30</v>
      </c>
      <c r="H39" s="42">
        <f aca="true" t="shared" si="9" ref="H39:AD39">SUM(H40:H53)</f>
        <v>45</v>
      </c>
      <c r="I39" s="42">
        <f t="shared" si="9"/>
        <v>60</v>
      </c>
      <c r="J39" s="42">
        <f t="shared" si="9"/>
        <v>45</v>
      </c>
      <c r="K39" s="42">
        <f t="shared" si="9"/>
        <v>120</v>
      </c>
      <c r="L39" s="42">
        <f t="shared" si="9"/>
        <v>90</v>
      </c>
      <c r="M39" s="42">
        <f t="shared" si="9"/>
        <v>0</v>
      </c>
      <c r="N39" s="42">
        <f t="shared" si="9"/>
        <v>15</v>
      </c>
      <c r="O39" s="42">
        <f t="shared" si="9"/>
        <v>0</v>
      </c>
      <c r="P39" s="42">
        <f t="shared" si="9"/>
        <v>375</v>
      </c>
      <c r="Q39" s="42">
        <f t="shared" si="9"/>
        <v>375</v>
      </c>
      <c r="R39" s="42">
        <f t="shared" si="9"/>
        <v>750</v>
      </c>
      <c r="S39" s="42">
        <f t="shared" si="9"/>
        <v>30</v>
      </c>
      <c r="T39" s="42">
        <f t="shared" si="9"/>
        <v>20</v>
      </c>
      <c r="U39" s="42">
        <f t="shared" si="9"/>
        <v>31</v>
      </c>
      <c r="V39" s="42">
        <f t="shared" si="9"/>
        <v>30</v>
      </c>
      <c r="W39" s="42">
        <f t="shared" si="9"/>
        <v>60</v>
      </c>
      <c r="X39" s="42">
        <f t="shared" si="9"/>
        <v>55</v>
      </c>
      <c r="Y39" s="42">
        <f t="shared" si="9"/>
        <v>0</v>
      </c>
      <c r="Z39" s="42">
        <f t="shared" si="9"/>
        <v>15</v>
      </c>
      <c r="AA39" s="42">
        <f t="shared" si="9"/>
        <v>0</v>
      </c>
      <c r="AB39" s="42">
        <f t="shared" si="9"/>
        <v>539</v>
      </c>
      <c r="AC39" s="42">
        <f t="shared" si="9"/>
        <v>211</v>
      </c>
      <c r="AD39" s="42">
        <f t="shared" si="9"/>
        <v>211</v>
      </c>
    </row>
    <row r="40" spans="1:30" ht="37.5" customHeight="1">
      <c r="A40" s="217" t="s">
        <v>34</v>
      </c>
      <c r="B40" s="220" t="s">
        <v>82</v>
      </c>
      <c r="C40" s="17" t="s">
        <v>125</v>
      </c>
      <c r="D40" s="17" t="s">
        <v>19</v>
      </c>
      <c r="E40" s="19" t="s">
        <v>76</v>
      </c>
      <c r="F40" s="224"/>
      <c r="G40" s="23">
        <v>2</v>
      </c>
      <c r="H40" s="46"/>
      <c r="I40" s="17"/>
      <c r="J40" s="17">
        <v>15</v>
      </c>
      <c r="K40" s="17"/>
      <c r="L40" s="17"/>
      <c r="M40" s="21"/>
      <c r="N40" s="21">
        <v>15</v>
      </c>
      <c r="O40" s="17"/>
      <c r="P40" s="18">
        <f t="shared" si="5"/>
        <v>20</v>
      </c>
      <c r="Q40" s="20">
        <f t="shared" si="1"/>
        <v>30</v>
      </c>
      <c r="R40" s="23">
        <f t="shared" si="2"/>
        <v>50</v>
      </c>
      <c r="S40" s="22">
        <v>2</v>
      </c>
      <c r="T40" s="46"/>
      <c r="U40" s="17"/>
      <c r="V40" s="17">
        <v>15</v>
      </c>
      <c r="W40" s="17"/>
      <c r="X40" s="17"/>
      <c r="Y40" s="21"/>
      <c r="Z40" s="21">
        <v>15</v>
      </c>
      <c r="AA40" s="21"/>
      <c r="AB40" s="48">
        <f t="shared" si="6"/>
        <v>20</v>
      </c>
      <c r="AC40" s="20">
        <f t="shared" si="3"/>
        <v>30</v>
      </c>
      <c r="AD40" s="23">
        <f aca="true" t="shared" si="10" ref="AD40:AD65">SUM(T40:AA40)</f>
        <v>30</v>
      </c>
    </row>
    <row r="41" spans="1:30" ht="37.5" customHeight="1">
      <c r="A41" s="218"/>
      <c r="B41" s="221"/>
      <c r="C41" s="67" t="s">
        <v>126</v>
      </c>
      <c r="D41" s="67" t="s">
        <v>19</v>
      </c>
      <c r="E41" s="74" t="s">
        <v>44</v>
      </c>
      <c r="F41" s="224"/>
      <c r="G41" s="42">
        <v>1</v>
      </c>
      <c r="H41" s="105"/>
      <c r="I41" s="67"/>
      <c r="J41" s="67"/>
      <c r="K41" s="67"/>
      <c r="L41" s="67">
        <v>15</v>
      </c>
      <c r="M41" s="69"/>
      <c r="N41" s="69"/>
      <c r="O41" s="67"/>
      <c r="P41" s="32">
        <f>G41*25-Q41</f>
        <v>10</v>
      </c>
      <c r="Q41" s="33">
        <f>SUM(H41:O41)</f>
        <v>15</v>
      </c>
      <c r="R41" s="36">
        <f>SUM(P41:Q41)</f>
        <v>25</v>
      </c>
      <c r="S41" s="41">
        <v>1</v>
      </c>
      <c r="T41" s="105"/>
      <c r="U41" s="67"/>
      <c r="V41" s="67"/>
      <c r="W41" s="67"/>
      <c r="X41" s="67">
        <v>10</v>
      </c>
      <c r="Y41" s="69"/>
      <c r="Z41" s="69"/>
      <c r="AA41" s="69"/>
      <c r="AB41" s="51">
        <f>S41*25-AC41</f>
        <v>15</v>
      </c>
      <c r="AC41" s="33">
        <f>SUM(T41:AA41)</f>
        <v>10</v>
      </c>
      <c r="AD41" s="36">
        <f>SUM(T41:AA41)</f>
        <v>10</v>
      </c>
    </row>
    <row r="42" spans="1:30" ht="50.25" customHeight="1" thickBot="1">
      <c r="A42" s="219"/>
      <c r="B42" s="222"/>
      <c r="C42" s="56" t="s">
        <v>127</v>
      </c>
      <c r="D42" s="56" t="s">
        <v>19</v>
      </c>
      <c r="E42" s="58" t="s">
        <v>44</v>
      </c>
      <c r="F42" s="224"/>
      <c r="G42" s="44">
        <v>1</v>
      </c>
      <c r="H42" s="107"/>
      <c r="I42" s="37">
        <v>15</v>
      </c>
      <c r="J42" s="37"/>
      <c r="K42" s="37"/>
      <c r="L42" s="37"/>
      <c r="M42" s="40"/>
      <c r="N42" s="40"/>
      <c r="O42" s="37"/>
      <c r="P42" s="38">
        <f t="shared" si="5"/>
        <v>10</v>
      </c>
      <c r="Q42" s="43">
        <f t="shared" si="1"/>
        <v>15</v>
      </c>
      <c r="R42" s="44">
        <f t="shared" si="2"/>
        <v>25</v>
      </c>
      <c r="S42" s="131">
        <v>1</v>
      </c>
      <c r="T42" s="107"/>
      <c r="U42" s="37">
        <v>8</v>
      </c>
      <c r="V42" s="37"/>
      <c r="W42" s="37"/>
      <c r="X42" s="37"/>
      <c r="Y42" s="40"/>
      <c r="Z42" s="40"/>
      <c r="AA42" s="40"/>
      <c r="AB42" s="59">
        <f t="shared" si="6"/>
        <v>17</v>
      </c>
      <c r="AC42" s="43">
        <f t="shared" si="3"/>
        <v>8</v>
      </c>
      <c r="AD42" s="44">
        <f t="shared" si="10"/>
        <v>8</v>
      </c>
    </row>
    <row r="43" spans="1:30" ht="59.25" customHeight="1" thickBot="1">
      <c r="A43" s="16" t="s">
        <v>35</v>
      </c>
      <c r="B43" s="79" t="s">
        <v>203</v>
      </c>
      <c r="C43" s="79" t="s">
        <v>128</v>
      </c>
      <c r="D43" s="157" t="s">
        <v>18</v>
      </c>
      <c r="E43" s="61" t="s">
        <v>22</v>
      </c>
      <c r="F43" s="224"/>
      <c r="G43" s="135">
        <v>2</v>
      </c>
      <c r="H43" s="104">
        <v>30</v>
      </c>
      <c r="I43" s="79"/>
      <c r="J43" s="79"/>
      <c r="K43" s="79"/>
      <c r="L43" s="79"/>
      <c r="M43" s="78"/>
      <c r="N43" s="78"/>
      <c r="O43" s="79"/>
      <c r="P43" s="62">
        <f t="shared" si="5"/>
        <v>20</v>
      </c>
      <c r="Q43" s="130">
        <f t="shared" si="1"/>
        <v>30</v>
      </c>
      <c r="R43" s="135">
        <f t="shared" si="2"/>
        <v>50</v>
      </c>
      <c r="S43" s="110">
        <v>2</v>
      </c>
      <c r="T43" s="104">
        <v>10</v>
      </c>
      <c r="U43" s="79"/>
      <c r="V43" s="79"/>
      <c r="W43" s="79"/>
      <c r="X43" s="79"/>
      <c r="Y43" s="78"/>
      <c r="Z43" s="78"/>
      <c r="AA43" s="78"/>
      <c r="AB43" s="125">
        <f t="shared" si="6"/>
        <v>40</v>
      </c>
      <c r="AC43" s="130">
        <f t="shared" si="3"/>
        <v>10</v>
      </c>
      <c r="AD43" s="135">
        <f t="shared" si="10"/>
        <v>10</v>
      </c>
    </row>
    <row r="44" spans="1:30" ht="63" customHeight="1">
      <c r="A44" s="212" t="s">
        <v>36</v>
      </c>
      <c r="B44" s="226" t="s">
        <v>205</v>
      </c>
      <c r="C44" s="17" t="s">
        <v>129</v>
      </c>
      <c r="D44" s="17" t="s">
        <v>19</v>
      </c>
      <c r="E44" s="19" t="s">
        <v>77</v>
      </c>
      <c r="F44" s="224"/>
      <c r="G44" s="23">
        <v>1</v>
      </c>
      <c r="H44" s="47"/>
      <c r="I44" s="21">
        <v>15</v>
      </c>
      <c r="J44" s="21"/>
      <c r="K44" s="21"/>
      <c r="L44" s="21"/>
      <c r="M44" s="21"/>
      <c r="N44" s="21"/>
      <c r="O44" s="17"/>
      <c r="P44" s="18">
        <f t="shared" si="5"/>
        <v>10</v>
      </c>
      <c r="Q44" s="20">
        <f t="shared" si="1"/>
        <v>15</v>
      </c>
      <c r="R44" s="23">
        <f t="shared" si="2"/>
        <v>25</v>
      </c>
      <c r="S44" s="22">
        <v>1</v>
      </c>
      <c r="T44" s="47"/>
      <c r="U44" s="21">
        <v>8</v>
      </c>
      <c r="V44" s="21"/>
      <c r="W44" s="21"/>
      <c r="X44" s="21"/>
      <c r="Y44" s="21"/>
      <c r="Z44" s="21"/>
      <c r="AA44" s="21"/>
      <c r="AB44" s="48">
        <f t="shared" si="6"/>
        <v>17</v>
      </c>
      <c r="AC44" s="23">
        <f t="shared" si="3"/>
        <v>8</v>
      </c>
      <c r="AD44" s="22">
        <f t="shared" si="10"/>
        <v>8</v>
      </c>
    </row>
    <row r="45" spans="1:30" ht="66" customHeight="1">
      <c r="A45" s="213"/>
      <c r="B45" s="242"/>
      <c r="C45" s="24" t="s">
        <v>201</v>
      </c>
      <c r="D45" s="24" t="s">
        <v>19</v>
      </c>
      <c r="E45" s="26" t="s">
        <v>77</v>
      </c>
      <c r="F45" s="224"/>
      <c r="G45" s="29">
        <v>3</v>
      </c>
      <c r="H45" s="53"/>
      <c r="I45" s="27"/>
      <c r="J45" s="27">
        <v>30</v>
      </c>
      <c r="K45" s="27"/>
      <c r="L45" s="27"/>
      <c r="M45" s="27"/>
      <c r="N45" s="27"/>
      <c r="O45" s="24"/>
      <c r="P45" s="25">
        <f t="shared" si="5"/>
        <v>45</v>
      </c>
      <c r="Q45" s="30">
        <f t="shared" si="1"/>
        <v>30</v>
      </c>
      <c r="R45" s="29">
        <f t="shared" si="2"/>
        <v>75</v>
      </c>
      <c r="S45" s="35">
        <v>3</v>
      </c>
      <c r="T45" s="53"/>
      <c r="U45" s="27"/>
      <c r="V45" s="27">
        <v>15</v>
      </c>
      <c r="W45" s="27"/>
      <c r="X45" s="27"/>
      <c r="Y45" s="27"/>
      <c r="Z45" s="27"/>
      <c r="AA45" s="27"/>
      <c r="AB45" s="54">
        <f t="shared" si="6"/>
        <v>60</v>
      </c>
      <c r="AC45" s="29">
        <f t="shared" si="3"/>
        <v>15</v>
      </c>
      <c r="AD45" s="35">
        <f t="shared" si="10"/>
        <v>15</v>
      </c>
    </row>
    <row r="46" spans="1:30" ht="63" customHeight="1" thickBot="1">
      <c r="A46" s="214"/>
      <c r="B46" s="243"/>
      <c r="C46" s="37" t="s">
        <v>235</v>
      </c>
      <c r="D46" s="37" t="s">
        <v>19</v>
      </c>
      <c r="E46" s="39" t="s">
        <v>22</v>
      </c>
      <c r="F46" s="224"/>
      <c r="G46" s="44">
        <v>1</v>
      </c>
      <c r="H46" s="55">
        <v>15</v>
      </c>
      <c r="I46" s="40"/>
      <c r="J46" s="40"/>
      <c r="K46" s="40"/>
      <c r="L46" s="40"/>
      <c r="M46" s="40"/>
      <c r="N46" s="40"/>
      <c r="O46" s="37"/>
      <c r="P46" s="38">
        <f t="shared" si="5"/>
        <v>10</v>
      </c>
      <c r="Q46" s="43">
        <f t="shared" si="1"/>
        <v>15</v>
      </c>
      <c r="R46" s="44">
        <f t="shared" si="2"/>
        <v>25</v>
      </c>
      <c r="S46" s="131">
        <v>1</v>
      </c>
      <c r="T46" s="107">
        <v>10</v>
      </c>
      <c r="U46" s="40"/>
      <c r="V46" s="40"/>
      <c r="W46" s="40"/>
      <c r="X46" s="40"/>
      <c r="Y46" s="40"/>
      <c r="Z46" s="40"/>
      <c r="AA46" s="40"/>
      <c r="AB46" s="59">
        <f>S46*25-AC46</f>
        <v>15</v>
      </c>
      <c r="AC46" s="44">
        <f>SUM(T46:AA46)</f>
        <v>10</v>
      </c>
      <c r="AD46" s="131">
        <f>SUM(T46:AA46)</f>
        <v>10</v>
      </c>
    </row>
    <row r="47" spans="1:30" ht="57.75" customHeight="1">
      <c r="A47" s="217" t="s">
        <v>37</v>
      </c>
      <c r="B47" s="220" t="s">
        <v>240</v>
      </c>
      <c r="C47" s="17" t="s">
        <v>130</v>
      </c>
      <c r="D47" s="17" t="s">
        <v>19</v>
      </c>
      <c r="E47" s="19" t="s">
        <v>77</v>
      </c>
      <c r="F47" s="224"/>
      <c r="G47" s="23">
        <v>4</v>
      </c>
      <c r="H47" s="47"/>
      <c r="I47" s="21"/>
      <c r="J47" s="21"/>
      <c r="K47" s="21">
        <v>60</v>
      </c>
      <c r="L47" s="21"/>
      <c r="M47" s="21"/>
      <c r="N47" s="21"/>
      <c r="O47" s="17"/>
      <c r="P47" s="18">
        <f t="shared" si="5"/>
        <v>40</v>
      </c>
      <c r="Q47" s="20">
        <f t="shared" si="1"/>
        <v>60</v>
      </c>
      <c r="R47" s="23">
        <f t="shared" si="2"/>
        <v>100</v>
      </c>
      <c r="S47" s="22">
        <v>4</v>
      </c>
      <c r="T47" s="47"/>
      <c r="U47" s="21"/>
      <c r="V47" s="21"/>
      <c r="W47" s="21">
        <v>30</v>
      </c>
      <c r="X47" s="21"/>
      <c r="Y47" s="21"/>
      <c r="Z47" s="21"/>
      <c r="AA47" s="21"/>
      <c r="AB47" s="48">
        <f t="shared" si="6"/>
        <v>70</v>
      </c>
      <c r="AC47" s="20">
        <f t="shared" si="3"/>
        <v>30</v>
      </c>
      <c r="AD47" s="23">
        <f t="shared" si="10"/>
        <v>30</v>
      </c>
    </row>
    <row r="48" spans="1:30" ht="58.5" customHeight="1">
      <c r="A48" s="218"/>
      <c r="B48" s="221"/>
      <c r="C48" s="37" t="s">
        <v>131</v>
      </c>
      <c r="D48" s="37" t="s">
        <v>19</v>
      </c>
      <c r="E48" s="39" t="s">
        <v>77</v>
      </c>
      <c r="F48" s="224"/>
      <c r="G48" s="44">
        <v>2</v>
      </c>
      <c r="H48" s="55"/>
      <c r="I48" s="40"/>
      <c r="J48" s="40"/>
      <c r="K48" s="40">
        <v>30</v>
      </c>
      <c r="L48" s="40"/>
      <c r="M48" s="40"/>
      <c r="N48" s="40"/>
      <c r="O48" s="37"/>
      <c r="P48" s="38">
        <f t="shared" si="5"/>
        <v>20</v>
      </c>
      <c r="Q48" s="43">
        <f t="shared" si="1"/>
        <v>30</v>
      </c>
      <c r="R48" s="44">
        <f t="shared" si="2"/>
        <v>50</v>
      </c>
      <c r="S48" s="131">
        <v>2</v>
      </c>
      <c r="T48" s="55"/>
      <c r="U48" s="40"/>
      <c r="V48" s="40"/>
      <c r="W48" s="40">
        <v>15</v>
      </c>
      <c r="X48" s="40"/>
      <c r="Y48" s="40"/>
      <c r="Z48" s="40"/>
      <c r="AA48" s="40"/>
      <c r="AB48" s="59">
        <f t="shared" si="6"/>
        <v>35</v>
      </c>
      <c r="AC48" s="43">
        <f t="shared" si="3"/>
        <v>15</v>
      </c>
      <c r="AD48" s="44">
        <f t="shared" si="10"/>
        <v>15</v>
      </c>
    </row>
    <row r="49" spans="1:30" ht="79.5" customHeight="1" thickBot="1">
      <c r="A49" s="219"/>
      <c r="B49" s="222"/>
      <c r="C49" s="56" t="s">
        <v>236</v>
      </c>
      <c r="D49" s="56" t="s">
        <v>19</v>
      </c>
      <c r="E49" s="58" t="s">
        <v>22</v>
      </c>
      <c r="F49" s="224"/>
      <c r="G49" s="134">
        <v>1</v>
      </c>
      <c r="H49" s="116"/>
      <c r="I49" s="63"/>
      <c r="J49" s="63"/>
      <c r="K49" s="63"/>
      <c r="L49" s="63">
        <v>15</v>
      </c>
      <c r="M49" s="63"/>
      <c r="N49" s="63"/>
      <c r="O49" s="56"/>
      <c r="P49" s="57">
        <f>G49*25-Q49</f>
        <v>10</v>
      </c>
      <c r="Q49" s="129">
        <f>SUM(H49:O49)</f>
        <v>15</v>
      </c>
      <c r="R49" s="134">
        <f>SUM(P49:Q49)</f>
        <v>25</v>
      </c>
      <c r="S49" s="132">
        <v>1</v>
      </c>
      <c r="T49" s="117"/>
      <c r="U49" s="63"/>
      <c r="V49" s="63"/>
      <c r="W49" s="63"/>
      <c r="X49" s="63">
        <v>15</v>
      </c>
      <c r="Y49" s="63"/>
      <c r="Z49" s="63"/>
      <c r="AA49" s="63"/>
      <c r="AB49" s="123">
        <f>S49*25-AC49</f>
        <v>10</v>
      </c>
      <c r="AC49" s="134">
        <f>SUM(T49:AA49)</f>
        <v>15</v>
      </c>
      <c r="AD49" s="132">
        <f>SUM(T49:AA49)</f>
        <v>15</v>
      </c>
    </row>
    <row r="50" spans="1:30" ht="40.5" customHeight="1">
      <c r="A50" s="187" t="s">
        <v>38</v>
      </c>
      <c r="B50" s="185" t="s">
        <v>103</v>
      </c>
      <c r="C50" s="166" t="s">
        <v>62</v>
      </c>
      <c r="D50" s="166" t="s">
        <v>19</v>
      </c>
      <c r="E50" s="167" t="s">
        <v>79</v>
      </c>
      <c r="F50" s="224"/>
      <c r="G50" s="23">
        <v>3</v>
      </c>
      <c r="H50" s="47"/>
      <c r="I50" s="21">
        <v>30</v>
      </c>
      <c r="J50" s="21"/>
      <c r="K50" s="21"/>
      <c r="L50" s="21"/>
      <c r="M50" s="21"/>
      <c r="N50" s="21"/>
      <c r="O50" s="17"/>
      <c r="P50" s="18">
        <f t="shared" si="5"/>
        <v>45</v>
      </c>
      <c r="Q50" s="20">
        <f t="shared" si="1"/>
        <v>30</v>
      </c>
      <c r="R50" s="23">
        <f t="shared" si="2"/>
        <v>75</v>
      </c>
      <c r="S50" s="22">
        <v>3</v>
      </c>
      <c r="T50" s="47"/>
      <c r="U50" s="21">
        <v>15</v>
      </c>
      <c r="V50" s="21"/>
      <c r="W50" s="21"/>
      <c r="X50" s="21"/>
      <c r="Y50" s="21"/>
      <c r="Z50" s="21"/>
      <c r="AA50" s="21"/>
      <c r="AB50" s="48">
        <f t="shared" si="6"/>
        <v>60</v>
      </c>
      <c r="AC50" s="20">
        <f t="shared" si="3"/>
        <v>15</v>
      </c>
      <c r="AD50" s="23">
        <f t="shared" si="10"/>
        <v>15</v>
      </c>
    </row>
    <row r="51" spans="1:30" ht="40.5" customHeight="1">
      <c r="A51" s="188"/>
      <c r="B51" s="199"/>
      <c r="C51" s="168" t="s">
        <v>63</v>
      </c>
      <c r="D51" s="168" t="s">
        <v>19</v>
      </c>
      <c r="E51" s="169" t="s">
        <v>79</v>
      </c>
      <c r="F51" s="224"/>
      <c r="G51" s="36">
        <v>3</v>
      </c>
      <c r="H51" s="49"/>
      <c r="I51" s="50"/>
      <c r="J51" s="50"/>
      <c r="K51" s="50"/>
      <c r="L51" s="50">
        <v>30</v>
      </c>
      <c r="M51" s="50"/>
      <c r="N51" s="50"/>
      <c r="O51" s="31"/>
      <c r="P51" s="32">
        <f>G51*25-Q51</f>
        <v>45</v>
      </c>
      <c r="Q51" s="33">
        <f>SUM(H51:O51)</f>
        <v>30</v>
      </c>
      <c r="R51" s="36">
        <f>SUM(P51:Q51)</f>
        <v>75</v>
      </c>
      <c r="S51" s="28">
        <v>3</v>
      </c>
      <c r="T51" s="49"/>
      <c r="U51" s="50"/>
      <c r="V51" s="50"/>
      <c r="W51" s="50"/>
      <c r="X51" s="50">
        <v>15</v>
      </c>
      <c r="Y51" s="50"/>
      <c r="Z51" s="50"/>
      <c r="AA51" s="50"/>
      <c r="AB51" s="51">
        <f>S51*25-AC51</f>
        <v>60</v>
      </c>
      <c r="AC51" s="33">
        <f>SUM(T51:AA51)</f>
        <v>15</v>
      </c>
      <c r="AD51" s="36">
        <f>SUM(T51:AA51)</f>
        <v>15</v>
      </c>
    </row>
    <row r="52" spans="1:30" ht="42" customHeight="1">
      <c r="A52" s="188"/>
      <c r="B52" s="199"/>
      <c r="C52" s="168" t="s">
        <v>132</v>
      </c>
      <c r="D52" s="168" t="s">
        <v>19</v>
      </c>
      <c r="E52" s="169" t="s">
        <v>79</v>
      </c>
      <c r="F52" s="224"/>
      <c r="G52" s="29">
        <v>3</v>
      </c>
      <c r="H52" s="53"/>
      <c r="I52" s="27"/>
      <c r="J52" s="27"/>
      <c r="K52" s="24">
        <v>30</v>
      </c>
      <c r="L52" s="27"/>
      <c r="M52" s="27"/>
      <c r="N52" s="27"/>
      <c r="O52" s="24"/>
      <c r="P52" s="25">
        <f t="shared" si="5"/>
        <v>45</v>
      </c>
      <c r="Q52" s="30">
        <f t="shared" si="1"/>
        <v>30</v>
      </c>
      <c r="R52" s="29">
        <f t="shared" si="2"/>
        <v>75</v>
      </c>
      <c r="S52" s="35">
        <v>3</v>
      </c>
      <c r="T52" s="53"/>
      <c r="U52" s="27"/>
      <c r="V52" s="27"/>
      <c r="W52" s="27">
        <v>15</v>
      </c>
      <c r="X52" s="27"/>
      <c r="Y52" s="27"/>
      <c r="Z52" s="27"/>
      <c r="AA52" s="27"/>
      <c r="AB52" s="54">
        <f t="shared" si="6"/>
        <v>60</v>
      </c>
      <c r="AC52" s="30">
        <f t="shared" si="3"/>
        <v>15</v>
      </c>
      <c r="AD52" s="29">
        <f t="shared" si="10"/>
        <v>15</v>
      </c>
    </row>
    <row r="53" spans="1:30" ht="37.5" customHeight="1" thickBot="1">
      <c r="A53" s="200"/>
      <c r="B53" s="199"/>
      <c r="C53" s="170" t="s">
        <v>133</v>
      </c>
      <c r="D53" s="170" t="s">
        <v>19</v>
      </c>
      <c r="E53" s="171" t="s">
        <v>43</v>
      </c>
      <c r="F53" s="224"/>
      <c r="G53" s="44">
        <v>3</v>
      </c>
      <c r="H53" s="55"/>
      <c r="I53" s="40"/>
      <c r="J53" s="40"/>
      <c r="K53" s="40"/>
      <c r="L53" s="37">
        <v>30</v>
      </c>
      <c r="M53" s="40"/>
      <c r="N53" s="40"/>
      <c r="O53" s="37"/>
      <c r="P53" s="38">
        <f t="shared" si="5"/>
        <v>45</v>
      </c>
      <c r="Q53" s="43">
        <f t="shared" si="1"/>
        <v>30</v>
      </c>
      <c r="R53" s="44">
        <f t="shared" si="2"/>
        <v>75</v>
      </c>
      <c r="S53" s="131">
        <v>3</v>
      </c>
      <c r="T53" s="55"/>
      <c r="U53" s="40"/>
      <c r="V53" s="40"/>
      <c r="W53" s="40"/>
      <c r="X53" s="40">
        <v>15</v>
      </c>
      <c r="Y53" s="40"/>
      <c r="Z53" s="40"/>
      <c r="AA53" s="40"/>
      <c r="AB53" s="59">
        <f t="shared" si="6"/>
        <v>60</v>
      </c>
      <c r="AC53" s="43">
        <f t="shared" si="3"/>
        <v>15</v>
      </c>
      <c r="AD53" s="44">
        <f t="shared" si="10"/>
        <v>15</v>
      </c>
    </row>
    <row r="54" spans="1:30" ht="52.5" customHeight="1">
      <c r="A54" s="187" t="s">
        <v>39</v>
      </c>
      <c r="B54" s="185" t="s">
        <v>83</v>
      </c>
      <c r="C54" s="166" t="s">
        <v>64</v>
      </c>
      <c r="D54" s="166" t="s">
        <v>19</v>
      </c>
      <c r="E54" s="167" t="s">
        <v>43</v>
      </c>
      <c r="F54" s="224"/>
      <c r="G54" s="23">
        <v>3</v>
      </c>
      <c r="H54" s="47">
        <v>30</v>
      </c>
      <c r="I54" s="21"/>
      <c r="J54" s="21"/>
      <c r="K54" s="21"/>
      <c r="L54" s="21"/>
      <c r="M54" s="21"/>
      <c r="N54" s="21"/>
      <c r="O54" s="17"/>
      <c r="P54" s="18">
        <f t="shared" si="5"/>
        <v>45</v>
      </c>
      <c r="Q54" s="20">
        <f t="shared" si="1"/>
        <v>30</v>
      </c>
      <c r="R54" s="23">
        <f t="shared" si="2"/>
        <v>75</v>
      </c>
      <c r="S54" s="22">
        <v>3</v>
      </c>
      <c r="T54" s="47">
        <v>15</v>
      </c>
      <c r="U54" s="21"/>
      <c r="V54" s="21"/>
      <c r="W54" s="21"/>
      <c r="X54" s="21"/>
      <c r="Y54" s="21"/>
      <c r="Z54" s="21"/>
      <c r="AA54" s="21"/>
      <c r="AB54" s="48">
        <f t="shared" si="6"/>
        <v>60</v>
      </c>
      <c r="AC54" s="20">
        <f t="shared" si="3"/>
        <v>15</v>
      </c>
      <c r="AD54" s="23">
        <f t="shared" si="10"/>
        <v>15</v>
      </c>
    </row>
    <row r="55" spans="1:30" ht="52.5" customHeight="1">
      <c r="A55" s="188"/>
      <c r="B55" s="199"/>
      <c r="C55" s="168" t="s">
        <v>65</v>
      </c>
      <c r="D55" s="168" t="s">
        <v>19</v>
      </c>
      <c r="E55" s="169" t="s">
        <v>79</v>
      </c>
      <c r="F55" s="224"/>
      <c r="G55" s="36">
        <v>3</v>
      </c>
      <c r="H55" s="49"/>
      <c r="I55" s="50">
        <v>30</v>
      </c>
      <c r="J55" s="50"/>
      <c r="K55" s="50"/>
      <c r="L55" s="50"/>
      <c r="M55" s="50"/>
      <c r="N55" s="50"/>
      <c r="O55" s="31"/>
      <c r="P55" s="32">
        <f>G55*25-Q55</f>
        <v>45</v>
      </c>
      <c r="Q55" s="33">
        <f>SUM(H55:O55)</f>
        <v>30</v>
      </c>
      <c r="R55" s="36">
        <f>SUM(P55:Q55)</f>
        <v>75</v>
      </c>
      <c r="S55" s="28">
        <v>3</v>
      </c>
      <c r="T55" s="49"/>
      <c r="U55" s="50">
        <v>15</v>
      </c>
      <c r="V55" s="50"/>
      <c r="W55" s="50"/>
      <c r="X55" s="50"/>
      <c r="Y55" s="50"/>
      <c r="Z55" s="50"/>
      <c r="AA55" s="50"/>
      <c r="AB55" s="51">
        <f>S55*25-AC55</f>
        <v>60</v>
      </c>
      <c r="AC55" s="33">
        <f>SUM(T55:AA55)</f>
        <v>15</v>
      </c>
      <c r="AD55" s="36">
        <f>SUM(T55:AA55)</f>
        <v>15</v>
      </c>
    </row>
    <row r="56" spans="1:30" ht="42" customHeight="1">
      <c r="A56" s="188"/>
      <c r="B56" s="199"/>
      <c r="C56" s="168" t="s">
        <v>134</v>
      </c>
      <c r="D56" s="168" t="s">
        <v>19</v>
      </c>
      <c r="E56" s="169" t="s">
        <v>79</v>
      </c>
      <c r="F56" s="224"/>
      <c r="G56" s="29">
        <v>3</v>
      </c>
      <c r="H56" s="53"/>
      <c r="I56" s="27"/>
      <c r="J56" s="27"/>
      <c r="K56" s="24">
        <v>30</v>
      </c>
      <c r="L56" s="27"/>
      <c r="M56" s="27"/>
      <c r="N56" s="27"/>
      <c r="O56" s="24"/>
      <c r="P56" s="25">
        <f t="shared" si="5"/>
        <v>45</v>
      </c>
      <c r="Q56" s="30">
        <f t="shared" si="1"/>
        <v>30</v>
      </c>
      <c r="R56" s="29">
        <f t="shared" si="2"/>
        <v>75</v>
      </c>
      <c r="S56" s="35">
        <v>3</v>
      </c>
      <c r="T56" s="53"/>
      <c r="U56" s="27"/>
      <c r="V56" s="27"/>
      <c r="W56" s="27">
        <v>15</v>
      </c>
      <c r="X56" s="27"/>
      <c r="Y56" s="27"/>
      <c r="Z56" s="27"/>
      <c r="AA56" s="27"/>
      <c r="AB56" s="54">
        <f t="shared" si="6"/>
        <v>60</v>
      </c>
      <c r="AC56" s="30">
        <f t="shared" si="3"/>
        <v>15</v>
      </c>
      <c r="AD56" s="29">
        <f t="shared" si="10"/>
        <v>15</v>
      </c>
    </row>
    <row r="57" spans="1:30" ht="38.25" customHeight="1" thickBot="1">
      <c r="A57" s="200"/>
      <c r="B57" s="199"/>
      <c r="C57" s="170" t="s">
        <v>135</v>
      </c>
      <c r="D57" s="170" t="s">
        <v>19</v>
      </c>
      <c r="E57" s="171" t="s">
        <v>79</v>
      </c>
      <c r="F57" s="224"/>
      <c r="G57" s="134">
        <v>3</v>
      </c>
      <c r="H57" s="55"/>
      <c r="I57" s="40"/>
      <c r="J57" s="40"/>
      <c r="K57" s="40"/>
      <c r="L57" s="37">
        <v>30</v>
      </c>
      <c r="M57" s="40"/>
      <c r="N57" s="40"/>
      <c r="O57" s="37"/>
      <c r="P57" s="38">
        <f t="shared" si="5"/>
        <v>45</v>
      </c>
      <c r="Q57" s="43">
        <f t="shared" si="1"/>
        <v>30</v>
      </c>
      <c r="R57" s="44">
        <f t="shared" si="2"/>
        <v>75</v>
      </c>
      <c r="S57" s="131">
        <v>3</v>
      </c>
      <c r="T57" s="55"/>
      <c r="U57" s="40"/>
      <c r="V57" s="40"/>
      <c r="W57" s="40"/>
      <c r="X57" s="40">
        <v>15</v>
      </c>
      <c r="Y57" s="40"/>
      <c r="Z57" s="40"/>
      <c r="AA57" s="40"/>
      <c r="AB57" s="59">
        <f t="shared" si="6"/>
        <v>60</v>
      </c>
      <c r="AC57" s="43">
        <f t="shared" si="3"/>
        <v>15</v>
      </c>
      <c r="AD57" s="44">
        <f t="shared" si="10"/>
        <v>15</v>
      </c>
    </row>
    <row r="58" spans="1:30" ht="38.25" customHeight="1">
      <c r="A58" s="187" t="s">
        <v>183</v>
      </c>
      <c r="B58" s="190" t="s">
        <v>209</v>
      </c>
      <c r="C58" s="166" t="s">
        <v>175</v>
      </c>
      <c r="D58" s="166" t="s">
        <v>19</v>
      </c>
      <c r="E58" s="167" t="s">
        <v>43</v>
      </c>
      <c r="F58" s="9"/>
      <c r="G58" s="23">
        <v>1</v>
      </c>
      <c r="H58" s="147">
        <v>10</v>
      </c>
      <c r="I58" s="21"/>
      <c r="J58" s="21"/>
      <c r="K58" s="21"/>
      <c r="L58" s="21"/>
      <c r="M58" s="21"/>
      <c r="N58" s="21"/>
      <c r="O58" s="17"/>
      <c r="P58" s="18">
        <f t="shared" si="5"/>
        <v>15</v>
      </c>
      <c r="Q58" s="20">
        <f t="shared" si="1"/>
        <v>10</v>
      </c>
      <c r="R58" s="20">
        <f t="shared" si="2"/>
        <v>25</v>
      </c>
      <c r="S58" s="23">
        <f>G58</f>
        <v>1</v>
      </c>
      <c r="T58" s="47">
        <v>5</v>
      </c>
      <c r="U58" s="21"/>
      <c r="V58" s="21"/>
      <c r="W58" s="21"/>
      <c r="X58" s="21"/>
      <c r="Y58" s="21"/>
      <c r="Z58" s="21"/>
      <c r="AA58" s="21"/>
      <c r="AB58" s="48">
        <f t="shared" si="6"/>
        <v>20</v>
      </c>
      <c r="AC58" s="20">
        <f t="shared" si="3"/>
        <v>5</v>
      </c>
      <c r="AD58" s="23">
        <f t="shared" si="10"/>
        <v>5</v>
      </c>
    </row>
    <row r="59" spans="1:30" ht="38.25" customHeight="1">
      <c r="A59" s="188"/>
      <c r="B59" s="191"/>
      <c r="C59" s="168" t="s">
        <v>176</v>
      </c>
      <c r="D59" s="168" t="s">
        <v>19</v>
      </c>
      <c r="E59" s="169" t="s">
        <v>79</v>
      </c>
      <c r="F59" s="9"/>
      <c r="G59" s="36">
        <v>2</v>
      </c>
      <c r="H59" s="148"/>
      <c r="I59" s="27"/>
      <c r="J59" s="27"/>
      <c r="K59" s="27"/>
      <c r="L59" s="27">
        <v>20</v>
      </c>
      <c r="M59" s="27"/>
      <c r="N59" s="27"/>
      <c r="O59" s="24"/>
      <c r="P59" s="25">
        <f t="shared" si="5"/>
        <v>30</v>
      </c>
      <c r="Q59" s="30">
        <f t="shared" si="1"/>
        <v>20</v>
      </c>
      <c r="R59" s="30">
        <f t="shared" si="2"/>
        <v>50</v>
      </c>
      <c r="S59" s="29">
        <f aca="true" t="shared" si="11" ref="S59:S65">G59</f>
        <v>2</v>
      </c>
      <c r="T59" s="53"/>
      <c r="U59" s="27"/>
      <c r="V59" s="27"/>
      <c r="W59" s="27"/>
      <c r="X59" s="27">
        <v>10</v>
      </c>
      <c r="Y59" s="27"/>
      <c r="Z59" s="27"/>
      <c r="AA59" s="27"/>
      <c r="AB59" s="54">
        <f t="shared" si="6"/>
        <v>40</v>
      </c>
      <c r="AC59" s="30">
        <f t="shared" si="3"/>
        <v>10</v>
      </c>
      <c r="AD59" s="29">
        <f t="shared" si="10"/>
        <v>10</v>
      </c>
    </row>
    <row r="60" spans="1:30" ht="44.25" customHeight="1">
      <c r="A60" s="188"/>
      <c r="B60" s="191"/>
      <c r="C60" s="168" t="s">
        <v>177</v>
      </c>
      <c r="D60" s="168" t="s">
        <v>19</v>
      </c>
      <c r="E60" s="169" t="s">
        <v>43</v>
      </c>
      <c r="F60" s="9"/>
      <c r="G60" s="36">
        <v>1</v>
      </c>
      <c r="H60" s="148">
        <v>10</v>
      </c>
      <c r="I60" s="27"/>
      <c r="J60" s="27"/>
      <c r="K60" s="27"/>
      <c r="L60" s="27"/>
      <c r="M60" s="27"/>
      <c r="N60" s="27"/>
      <c r="O60" s="24"/>
      <c r="P60" s="25">
        <f t="shared" si="5"/>
        <v>15</v>
      </c>
      <c r="Q60" s="30">
        <f t="shared" si="1"/>
        <v>10</v>
      </c>
      <c r="R60" s="30">
        <f t="shared" si="2"/>
        <v>25</v>
      </c>
      <c r="S60" s="29">
        <f t="shared" si="11"/>
        <v>1</v>
      </c>
      <c r="T60" s="53">
        <v>5</v>
      </c>
      <c r="U60" s="27"/>
      <c r="V60" s="27"/>
      <c r="W60" s="27"/>
      <c r="X60" s="27"/>
      <c r="Y60" s="27"/>
      <c r="Z60" s="27"/>
      <c r="AA60" s="27"/>
      <c r="AB60" s="54">
        <f t="shared" si="6"/>
        <v>20</v>
      </c>
      <c r="AC60" s="30">
        <f t="shared" si="3"/>
        <v>5</v>
      </c>
      <c r="AD60" s="29">
        <f t="shared" si="10"/>
        <v>5</v>
      </c>
    </row>
    <row r="61" spans="1:30" ht="50.25" customHeight="1">
      <c r="A61" s="188"/>
      <c r="B61" s="191"/>
      <c r="C61" s="168" t="s">
        <v>197</v>
      </c>
      <c r="D61" s="168" t="s">
        <v>19</v>
      </c>
      <c r="E61" s="169" t="s">
        <v>79</v>
      </c>
      <c r="F61" s="9"/>
      <c r="G61" s="36">
        <v>2</v>
      </c>
      <c r="H61" s="148"/>
      <c r="I61" s="27"/>
      <c r="J61" s="27"/>
      <c r="K61" s="27"/>
      <c r="L61" s="27">
        <v>20</v>
      </c>
      <c r="M61" s="27"/>
      <c r="N61" s="27"/>
      <c r="O61" s="24"/>
      <c r="P61" s="25">
        <f t="shared" si="5"/>
        <v>30</v>
      </c>
      <c r="Q61" s="30">
        <f t="shared" si="1"/>
        <v>20</v>
      </c>
      <c r="R61" s="30">
        <f t="shared" si="2"/>
        <v>50</v>
      </c>
      <c r="S61" s="29">
        <f t="shared" si="11"/>
        <v>2</v>
      </c>
      <c r="T61" s="53"/>
      <c r="U61" s="27"/>
      <c r="V61" s="27"/>
      <c r="W61" s="27"/>
      <c r="X61" s="27">
        <v>10</v>
      </c>
      <c r="Y61" s="27"/>
      <c r="Z61" s="27"/>
      <c r="AA61" s="27"/>
      <c r="AB61" s="54">
        <f t="shared" si="6"/>
        <v>40</v>
      </c>
      <c r="AC61" s="30">
        <f t="shared" si="3"/>
        <v>10</v>
      </c>
      <c r="AD61" s="29">
        <f t="shared" si="10"/>
        <v>10</v>
      </c>
    </row>
    <row r="62" spans="1:30" ht="56.25" customHeight="1">
      <c r="A62" s="188"/>
      <c r="B62" s="191"/>
      <c r="C62" s="168" t="s">
        <v>178</v>
      </c>
      <c r="D62" s="168" t="s">
        <v>19</v>
      </c>
      <c r="E62" s="169" t="s">
        <v>43</v>
      </c>
      <c r="F62" s="9"/>
      <c r="G62" s="29">
        <v>1</v>
      </c>
      <c r="H62" s="148">
        <v>10</v>
      </c>
      <c r="I62" s="27"/>
      <c r="J62" s="27"/>
      <c r="K62" s="24"/>
      <c r="L62" s="27"/>
      <c r="M62" s="27"/>
      <c r="N62" s="27"/>
      <c r="O62" s="24"/>
      <c r="P62" s="25">
        <f t="shared" si="5"/>
        <v>15</v>
      </c>
      <c r="Q62" s="30">
        <f t="shared" si="1"/>
        <v>10</v>
      </c>
      <c r="R62" s="30">
        <f t="shared" si="2"/>
        <v>25</v>
      </c>
      <c r="S62" s="29">
        <f t="shared" si="11"/>
        <v>1</v>
      </c>
      <c r="T62" s="53">
        <v>5</v>
      </c>
      <c r="U62" s="27"/>
      <c r="V62" s="27"/>
      <c r="W62" s="27"/>
      <c r="X62" s="27"/>
      <c r="Y62" s="27"/>
      <c r="Z62" s="27"/>
      <c r="AA62" s="27"/>
      <c r="AB62" s="54">
        <f t="shared" si="6"/>
        <v>20</v>
      </c>
      <c r="AC62" s="30">
        <f t="shared" si="3"/>
        <v>5</v>
      </c>
      <c r="AD62" s="29">
        <f t="shared" si="10"/>
        <v>5</v>
      </c>
    </row>
    <row r="63" spans="1:30" ht="57.75" customHeight="1">
      <c r="A63" s="188"/>
      <c r="B63" s="191"/>
      <c r="C63" s="168" t="s">
        <v>179</v>
      </c>
      <c r="D63" s="168" t="s">
        <v>19</v>
      </c>
      <c r="E63" s="169" t="s">
        <v>79</v>
      </c>
      <c r="F63" s="9"/>
      <c r="G63" s="44">
        <v>2</v>
      </c>
      <c r="H63" s="148"/>
      <c r="I63" s="27"/>
      <c r="J63" s="27">
        <v>20</v>
      </c>
      <c r="K63" s="24"/>
      <c r="L63" s="27"/>
      <c r="M63" s="27"/>
      <c r="N63" s="27"/>
      <c r="O63" s="24"/>
      <c r="P63" s="25">
        <f t="shared" si="5"/>
        <v>30</v>
      </c>
      <c r="Q63" s="30">
        <f t="shared" si="1"/>
        <v>20</v>
      </c>
      <c r="R63" s="30">
        <f t="shared" si="2"/>
        <v>50</v>
      </c>
      <c r="S63" s="29">
        <f t="shared" si="11"/>
        <v>2</v>
      </c>
      <c r="T63" s="53"/>
      <c r="U63" s="27"/>
      <c r="V63" s="27">
        <v>10</v>
      </c>
      <c r="W63" s="27"/>
      <c r="X63" s="27"/>
      <c r="Y63" s="27"/>
      <c r="Z63" s="27"/>
      <c r="AA63" s="27"/>
      <c r="AB63" s="54">
        <f t="shared" si="6"/>
        <v>40</v>
      </c>
      <c r="AC63" s="30">
        <f t="shared" si="3"/>
        <v>10</v>
      </c>
      <c r="AD63" s="29">
        <f t="shared" si="10"/>
        <v>10</v>
      </c>
    </row>
    <row r="64" spans="1:30" ht="45.75" customHeight="1">
      <c r="A64" s="188"/>
      <c r="B64" s="191"/>
      <c r="C64" s="168" t="s">
        <v>180</v>
      </c>
      <c r="D64" s="168" t="s">
        <v>19</v>
      </c>
      <c r="E64" s="169" t="s">
        <v>43</v>
      </c>
      <c r="F64" s="9"/>
      <c r="G64" s="44">
        <v>1</v>
      </c>
      <c r="H64" s="148">
        <v>10</v>
      </c>
      <c r="I64" s="27"/>
      <c r="J64" s="27"/>
      <c r="K64" s="24"/>
      <c r="L64" s="27"/>
      <c r="M64" s="27"/>
      <c r="N64" s="27"/>
      <c r="O64" s="24"/>
      <c r="P64" s="25">
        <f t="shared" si="5"/>
        <v>15</v>
      </c>
      <c r="Q64" s="30">
        <f t="shared" si="1"/>
        <v>10</v>
      </c>
      <c r="R64" s="30">
        <f t="shared" si="2"/>
        <v>25</v>
      </c>
      <c r="S64" s="29">
        <f t="shared" si="11"/>
        <v>1</v>
      </c>
      <c r="T64" s="53">
        <v>5</v>
      </c>
      <c r="U64" s="27"/>
      <c r="V64" s="27"/>
      <c r="W64" s="27"/>
      <c r="X64" s="27"/>
      <c r="Y64" s="27"/>
      <c r="Z64" s="27"/>
      <c r="AA64" s="27"/>
      <c r="AB64" s="54">
        <f t="shared" si="6"/>
        <v>20</v>
      </c>
      <c r="AC64" s="30">
        <f t="shared" si="3"/>
        <v>5</v>
      </c>
      <c r="AD64" s="29">
        <f t="shared" si="10"/>
        <v>5</v>
      </c>
    </row>
    <row r="65" spans="1:30" ht="51.75" customHeight="1" thickBot="1">
      <c r="A65" s="189"/>
      <c r="B65" s="192"/>
      <c r="C65" s="172" t="s">
        <v>182</v>
      </c>
      <c r="D65" s="172" t="s">
        <v>19</v>
      </c>
      <c r="E65" s="173" t="s">
        <v>79</v>
      </c>
      <c r="F65" s="9"/>
      <c r="G65" s="134">
        <v>2</v>
      </c>
      <c r="H65" s="149"/>
      <c r="I65" s="63"/>
      <c r="J65" s="63"/>
      <c r="K65" s="63"/>
      <c r="L65" s="56">
        <v>20</v>
      </c>
      <c r="M65" s="63"/>
      <c r="N65" s="63"/>
      <c r="O65" s="56"/>
      <c r="P65" s="57">
        <f t="shared" si="5"/>
        <v>30</v>
      </c>
      <c r="Q65" s="129">
        <f t="shared" si="1"/>
        <v>20</v>
      </c>
      <c r="R65" s="129">
        <f t="shared" si="2"/>
        <v>50</v>
      </c>
      <c r="S65" s="134">
        <f t="shared" si="11"/>
        <v>2</v>
      </c>
      <c r="T65" s="116"/>
      <c r="U65" s="63"/>
      <c r="V65" s="63"/>
      <c r="W65" s="63"/>
      <c r="X65" s="63">
        <v>10</v>
      </c>
      <c r="Y65" s="63"/>
      <c r="Z65" s="63"/>
      <c r="AA65" s="63"/>
      <c r="AB65" s="123">
        <f t="shared" si="6"/>
        <v>40</v>
      </c>
      <c r="AC65" s="129">
        <f t="shared" si="3"/>
        <v>10</v>
      </c>
      <c r="AD65" s="134">
        <f t="shared" si="10"/>
        <v>10</v>
      </c>
    </row>
    <row r="66" spans="1:30" ht="21" customHeight="1" thickBot="1">
      <c r="A66" s="209" t="s">
        <v>5</v>
      </c>
      <c r="B66" s="210"/>
      <c r="C66" s="210"/>
      <c r="D66" s="210"/>
      <c r="E66" s="211"/>
      <c r="F66" s="249" t="s">
        <v>5</v>
      </c>
      <c r="G66" s="42">
        <f>SUM(G67:G81)</f>
        <v>30</v>
      </c>
      <c r="H66" s="42">
        <f aca="true" t="shared" si="12" ref="H66:AD66">SUM(H67:H81)</f>
        <v>17</v>
      </c>
      <c r="I66" s="42">
        <f t="shared" si="12"/>
        <v>30</v>
      </c>
      <c r="J66" s="42">
        <f t="shared" si="12"/>
        <v>45</v>
      </c>
      <c r="K66" s="42">
        <f t="shared" si="12"/>
        <v>150</v>
      </c>
      <c r="L66" s="42">
        <f t="shared" si="12"/>
        <v>120</v>
      </c>
      <c r="M66" s="42">
        <f t="shared" si="12"/>
        <v>0</v>
      </c>
      <c r="N66" s="42">
        <f t="shared" si="12"/>
        <v>22</v>
      </c>
      <c r="O66" s="42">
        <f t="shared" si="12"/>
        <v>0</v>
      </c>
      <c r="P66" s="42">
        <f t="shared" si="12"/>
        <v>366</v>
      </c>
      <c r="Q66" s="42">
        <f t="shared" si="12"/>
        <v>384</v>
      </c>
      <c r="R66" s="42">
        <f t="shared" si="12"/>
        <v>750</v>
      </c>
      <c r="S66" s="42">
        <f t="shared" si="12"/>
        <v>30</v>
      </c>
      <c r="T66" s="42">
        <f t="shared" si="12"/>
        <v>22</v>
      </c>
      <c r="U66" s="42">
        <f t="shared" si="12"/>
        <v>16</v>
      </c>
      <c r="V66" s="42">
        <f t="shared" si="12"/>
        <v>25</v>
      </c>
      <c r="W66" s="42">
        <f t="shared" si="12"/>
        <v>80</v>
      </c>
      <c r="X66" s="42">
        <f t="shared" si="12"/>
        <v>63</v>
      </c>
      <c r="Y66" s="42">
        <f t="shared" si="12"/>
        <v>0</v>
      </c>
      <c r="Z66" s="42">
        <f t="shared" si="12"/>
        <v>17</v>
      </c>
      <c r="AA66" s="42">
        <f t="shared" si="12"/>
        <v>0</v>
      </c>
      <c r="AB66" s="42">
        <f t="shared" si="12"/>
        <v>527</v>
      </c>
      <c r="AC66" s="42">
        <f t="shared" si="12"/>
        <v>223</v>
      </c>
      <c r="AD66" s="42">
        <f t="shared" si="12"/>
        <v>223</v>
      </c>
    </row>
    <row r="67" spans="1:30" ht="41.25" customHeight="1">
      <c r="A67" s="212" t="s">
        <v>40</v>
      </c>
      <c r="B67" s="220" t="s">
        <v>84</v>
      </c>
      <c r="C67" s="17" t="s">
        <v>136</v>
      </c>
      <c r="D67" s="17" t="s">
        <v>19</v>
      </c>
      <c r="E67" s="19" t="s">
        <v>76</v>
      </c>
      <c r="F67" s="224"/>
      <c r="G67" s="23">
        <v>2</v>
      </c>
      <c r="H67" s="46"/>
      <c r="I67" s="17"/>
      <c r="J67" s="21">
        <v>15</v>
      </c>
      <c r="K67" s="21"/>
      <c r="L67" s="21"/>
      <c r="M67" s="21"/>
      <c r="N67" s="21">
        <v>15</v>
      </c>
      <c r="O67" s="17"/>
      <c r="P67" s="18">
        <f t="shared" si="5"/>
        <v>20</v>
      </c>
      <c r="Q67" s="20">
        <f t="shared" si="1"/>
        <v>30</v>
      </c>
      <c r="R67" s="23">
        <f t="shared" si="2"/>
        <v>50</v>
      </c>
      <c r="S67" s="22">
        <v>2</v>
      </c>
      <c r="T67" s="46"/>
      <c r="U67" s="17"/>
      <c r="V67" s="21">
        <v>15</v>
      </c>
      <c r="W67" s="21"/>
      <c r="X67" s="21"/>
      <c r="Y67" s="21"/>
      <c r="Z67" s="21">
        <v>15</v>
      </c>
      <c r="AA67" s="21"/>
      <c r="AB67" s="48">
        <f t="shared" si="6"/>
        <v>20</v>
      </c>
      <c r="AC67" s="20">
        <f t="shared" si="3"/>
        <v>30</v>
      </c>
      <c r="AD67" s="23">
        <f aca="true" t="shared" si="13" ref="AD67:AD87">SUM(T67:AA67)</f>
        <v>30</v>
      </c>
    </row>
    <row r="68" spans="1:30" ht="34.5" customHeight="1">
      <c r="A68" s="213"/>
      <c r="B68" s="221"/>
      <c r="C68" s="24" t="s">
        <v>137</v>
      </c>
      <c r="D68" s="24" t="s">
        <v>19</v>
      </c>
      <c r="E68" s="26" t="s">
        <v>44</v>
      </c>
      <c r="F68" s="224"/>
      <c r="G68" s="29">
        <v>1</v>
      </c>
      <c r="H68" s="52"/>
      <c r="I68" s="24"/>
      <c r="J68" s="27"/>
      <c r="K68" s="27"/>
      <c r="L68" s="27">
        <v>15</v>
      </c>
      <c r="M68" s="27"/>
      <c r="N68" s="27"/>
      <c r="O68" s="24"/>
      <c r="P68" s="25">
        <f t="shared" si="5"/>
        <v>10</v>
      </c>
      <c r="Q68" s="30">
        <f t="shared" si="1"/>
        <v>15</v>
      </c>
      <c r="R68" s="29">
        <f t="shared" si="2"/>
        <v>25</v>
      </c>
      <c r="S68" s="35">
        <v>1</v>
      </c>
      <c r="T68" s="52"/>
      <c r="U68" s="24"/>
      <c r="V68" s="27"/>
      <c r="W68" s="27"/>
      <c r="X68" s="27">
        <v>10</v>
      </c>
      <c r="Y68" s="27"/>
      <c r="Z68" s="27"/>
      <c r="AA68" s="27"/>
      <c r="AB68" s="54">
        <f t="shared" si="6"/>
        <v>15</v>
      </c>
      <c r="AC68" s="30">
        <f t="shared" si="3"/>
        <v>10</v>
      </c>
      <c r="AD68" s="29">
        <f t="shared" si="13"/>
        <v>10</v>
      </c>
    </row>
    <row r="69" spans="1:30" ht="51" customHeight="1" thickBot="1">
      <c r="A69" s="214"/>
      <c r="B69" s="221"/>
      <c r="C69" s="37" t="s">
        <v>138</v>
      </c>
      <c r="D69" s="37" t="s">
        <v>19</v>
      </c>
      <c r="E69" s="39" t="s">
        <v>44</v>
      </c>
      <c r="F69" s="224"/>
      <c r="G69" s="29">
        <v>1</v>
      </c>
      <c r="H69" s="52">
        <v>2</v>
      </c>
      <c r="I69" s="24"/>
      <c r="J69" s="27"/>
      <c r="K69" s="27"/>
      <c r="L69" s="27"/>
      <c r="M69" s="27"/>
      <c r="N69" s="27">
        <v>7</v>
      </c>
      <c r="O69" s="24"/>
      <c r="P69" s="25">
        <f t="shared" si="5"/>
        <v>16</v>
      </c>
      <c r="Q69" s="30">
        <f t="shared" si="1"/>
        <v>9</v>
      </c>
      <c r="R69" s="29">
        <f t="shared" si="2"/>
        <v>25</v>
      </c>
      <c r="S69" s="35">
        <v>1</v>
      </c>
      <c r="T69" s="52">
        <v>7</v>
      </c>
      <c r="U69" s="24"/>
      <c r="V69" s="27"/>
      <c r="W69" s="27"/>
      <c r="X69" s="27"/>
      <c r="Y69" s="27"/>
      <c r="Z69" s="27">
        <v>2</v>
      </c>
      <c r="AA69" s="27"/>
      <c r="AB69" s="54">
        <f t="shared" si="6"/>
        <v>16</v>
      </c>
      <c r="AC69" s="30">
        <f t="shared" si="3"/>
        <v>9</v>
      </c>
      <c r="AD69" s="29">
        <f t="shared" si="13"/>
        <v>9</v>
      </c>
    </row>
    <row r="70" spans="1:30" ht="63" customHeight="1">
      <c r="A70" s="212" t="s">
        <v>104</v>
      </c>
      <c r="B70" s="226" t="s">
        <v>85</v>
      </c>
      <c r="C70" s="17" t="s">
        <v>139</v>
      </c>
      <c r="D70" s="17" t="s">
        <v>19</v>
      </c>
      <c r="E70" s="19" t="s">
        <v>77</v>
      </c>
      <c r="F70" s="224"/>
      <c r="G70" s="23">
        <v>1</v>
      </c>
      <c r="H70" s="47"/>
      <c r="I70" s="17">
        <v>15</v>
      </c>
      <c r="J70" s="17"/>
      <c r="K70" s="17"/>
      <c r="L70" s="17"/>
      <c r="M70" s="17"/>
      <c r="N70" s="17"/>
      <c r="O70" s="17"/>
      <c r="P70" s="18">
        <f>G70*25-Q70</f>
        <v>10</v>
      </c>
      <c r="Q70" s="20">
        <f>SUM(H70:O70)</f>
        <v>15</v>
      </c>
      <c r="R70" s="23">
        <f>SUM(P70:Q70)</f>
        <v>25</v>
      </c>
      <c r="S70" s="22">
        <v>1</v>
      </c>
      <c r="T70" s="47"/>
      <c r="U70" s="17">
        <v>8</v>
      </c>
      <c r="V70" s="17"/>
      <c r="W70" s="17"/>
      <c r="X70" s="17"/>
      <c r="Y70" s="21"/>
      <c r="Z70" s="21"/>
      <c r="AA70" s="21"/>
      <c r="AB70" s="48">
        <f>S70*25-AC70</f>
        <v>17</v>
      </c>
      <c r="AC70" s="20">
        <f>SUM(T70:AA70)</f>
        <v>8</v>
      </c>
      <c r="AD70" s="23">
        <f>SUM(T70:AA70)</f>
        <v>8</v>
      </c>
    </row>
    <row r="71" spans="1:30" ht="42" customHeight="1">
      <c r="A71" s="213"/>
      <c r="B71" s="242"/>
      <c r="C71" s="24" t="s">
        <v>140</v>
      </c>
      <c r="D71" s="24" t="s">
        <v>19</v>
      </c>
      <c r="E71" s="26" t="s">
        <v>77</v>
      </c>
      <c r="F71" s="224"/>
      <c r="G71" s="29">
        <v>1</v>
      </c>
      <c r="H71" s="53"/>
      <c r="I71" s="24"/>
      <c r="J71" s="24"/>
      <c r="K71" s="24"/>
      <c r="L71" s="24">
        <v>15</v>
      </c>
      <c r="M71" s="24"/>
      <c r="N71" s="24"/>
      <c r="O71" s="24"/>
      <c r="P71" s="25">
        <f>G71*25-Q71</f>
        <v>10</v>
      </c>
      <c r="Q71" s="30">
        <f>SUM(H71:O71)</f>
        <v>15</v>
      </c>
      <c r="R71" s="29">
        <f>SUM(P71:Q71)</f>
        <v>25</v>
      </c>
      <c r="S71" s="35">
        <v>1</v>
      </c>
      <c r="T71" s="53"/>
      <c r="U71" s="24"/>
      <c r="V71" s="24"/>
      <c r="W71" s="24"/>
      <c r="X71" s="24">
        <v>8</v>
      </c>
      <c r="Y71" s="27"/>
      <c r="Z71" s="27"/>
      <c r="AA71" s="27"/>
      <c r="AB71" s="54">
        <f>S71*25-AC71</f>
        <v>17</v>
      </c>
      <c r="AC71" s="30">
        <f>SUM(T71:AA71)</f>
        <v>8</v>
      </c>
      <c r="AD71" s="29">
        <f>SUM(T71:AA71)</f>
        <v>8</v>
      </c>
    </row>
    <row r="72" spans="1:30" ht="42.75" customHeight="1" thickBot="1">
      <c r="A72" s="231"/>
      <c r="B72" s="227"/>
      <c r="C72" s="56" t="s">
        <v>141</v>
      </c>
      <c r="D72" s="56" t="s">
        <v>19</v>
      </c>
      <c r="E72" s="58" t="s">
        <v>77</v>
      </c>
      <c r="F72" s="224"/>
      <c r="G72" s="44">
        <v>2</v>
      </c>
      <c r="H72" s="55"/>
      <c r="I72" s="37">
        <v>15</v>
      </c>
      <c r="J72" s="37"/>
      <c r="K72" s="37"/>
      <c r="L72" s="37"/>
      <c r="M72" s="37"/>
      <c r="N72" s="37"/>
      <c r="O72" s="37"/>
      <c r="P72" s="38">
        <f t="shared" si="5"/>
        <v>35</v>
      </c>
      <c r="Q72" s="43">
        <f t="shared" si="1"/>
        <v>15</v>
      </c>
      <c r="R72" s="44">
        <f t="shared" si="2"/>
        <v>50</v>
      </c>
      <c r="S72" s="131">
        <v>2</v>
      </c>
      <c r="T72" s="55"/>
      <c r="U72" s="37">
        <v>8</v>
      </c>
      <c r="V72" s="37"/>
      <c r="W72" s="37"/>
      <c r="X72" s="37"/>
      <c r="Y72" s="40"/>
      <c r="Z72" s="40"/>
      <c r="AA72" s="40"/>
      <c r="AB72" s="59">
        <f t="shared" si="6"/>
        <v>42</v>
      </c>
      <c r="AC72" s="43">
        <f t="shared" si="3"/>
        <v>8</v>
      </c>
      <c r="AD72" s="44">
        <f t="shared" si="13"/>
        <v>8</v>
      </c>
    </row>
    <row r="73" spans="1:30" ht="60.75" customHeight="1">
      <c r="A73" s="232" t="s">
        <v>41</v>
      </c>
      <c r="B73" s="235" t="s">
        <v>239</v>
      </c>
      <c r="C73" s="154" t="s">
        <v>142</v>
      </c>
      <c r="D73" s="17" t="s">
        <v>19</v>
      </c>
      <c r="E73" s="19" t="s">
        <v>77</v>
      </c>
      <c r="F73" s="224"/>
      <c r="G73" s="23">
        <v>4</v>
      </c>
      <c r="H73" s="47"/>
      <c r="I73" s="21"/>
      <c r="J73" s="21"/>
      <c r="K73" s="21">
        <v>60</v>
      </c>
      <c r="L73" s="21"/>
      <c r="M73" s="21"/>
      <c r="N73" s="21"/>
      <c r="O73" s="17"/>
      <c r="P73" s="18">
        <f t="shared" si="5"/>
        <v>40</v>
      </c>
      <c r="Q73" s="20">
        <f t="shared" si="1"/>
        <v>60</v>
      </c>
      <c r="R73" s="23">
        <f t="shared" si="2"/>
        <v>100</v>
      </c>
      <c r="S73" s="22">
        <v>4</v>
      </c>
      <c r="T73" s="47"/>
      <c r="U73" s="17"/>
      <c r="V73" s="17"/>
      <c r="W73" s="17">
        <v>30</v>
      </c>
      <c r="X73" s="17"/>
      <c r="Y73" s="21"/>
      <c r="Z73" s="21"/>
      <c r="AA73" s="21"/>
      <c r="AB73" s="48">
        <f t="shared" si="6"/>
        <v>70</v>
      </c>
      <c r="AC73" s="23">
        <f t="shared" si="3"/>
        <v>30</v>
      </c>
      <c r="AD73" s="22">
        <f t="shared" si="13"/>
        <v>30</v>
      </c>
    </row>
    <row r="74" spans="1:30" ht="42.75" customHeight="1">
      <c r="A74" s="233"/>
      <c r="B74" s="236"/>
      <c r="C74" s="155" t="s">
        <v>143</v>
      </c>
      <c r="D74" s="24" t="s">
        <v>19</v>
      </c>
      <c r="E74" s="26" t="s">
        <v>77</v>
      </c>
      <c r="F74" s="224"/>
      <c r="G74" s="29">
        <v>2</v>
      </c>
      <c r="H74" s="53"/>
      <c r="I74" s="27"/>
      <c r="J74" s="27"/>
      <c r="K74" s="27">
        <v>30</v>
      </c>
      <c r="L74" s="27"/>
      <c r="M74" s="27"/>
      <c r="N74" s="27"/>
      <c r="O74" s="24"/>
      <c r="P74" s="25">
        <f t="shared" si="5"/>
        <v>20</v>
      </c>
      <c r="Q74" s="30">
        <f t="shared" si="1"/>
        <v>30</v>
      </c>
      <c r="R74" s="29">
        <f t="shared" si="2"/>
        <v>50</v>
      </c>
      <c r="S74" s="35">
        <v>2</v>
      </c>
      <c r="T74" s="53"/>
      <c r="U74" s="24"/>
      <c r="V74" s="24"/>
      <c r="W74" s="24">
        <v>10</v>
      </c>
      <c r="X74" s="24"/>
      <c r="Y74" s="27"/>
      <c r="Z74" s="27"/>
      <c r="AA74" s="27"/>
      <c r="AB74" s="54">
        <f t="shared" si="6"/>
        <v>40</v>
      </c>
      <c r="AC74" s="29">
        <f t="shared" si="3"/>
        <v>10</v>
      </c>
      <c r="AD74" s="35">
        <f t="shared" si="13"/>
        <v>10</v>
      </c>
    </row>
    <row r="75" spans="1:30" ht="45" customHeight="1">
      <c r="A75" s="233"/>
      <c r="B75" s="236"/>
      <c r="C75" s="155" t="s">
        <v>144</v>
      </c>
      <c r="D75" s="24" t="s">
        <v>19</v>
      </c>
      <c r="E75" s="26" t="s">
        <v>77</v>
      </c>
      <c r="F75" s="224"/>
      <c r="G75" s="29">
        <v>2</v>
      </c>
      <c r="H75" s="53"/>
      <c r="I75" s="27"/>
      <c r="J75" s="27">
        <v>30</v>
      </c>
      <c r="K75" s="27"/>
      <c r="L75" s="27"/>
      <c r="M75" s="27"/>
      <c r="N75" s="27"/>
      <c r="O75" s="24"/>
      <c r="P75" s="25">
        <f t="shared" si="5"/>
        <v>20</v>
      </c>
      <c r="Q75" s="30">
        <f t="shared" si="1"/>
        <v>30</v>
      </c>
      <c r="R75" s="29">
        <f t="shared" si="2"/>
        <v>50</v>
      </c>
      <c r="S75" s="35">
        <v>2</v>
      </c>
      <c r="T75" s="53"/>
      <c r="U75" s="24"/>
      <c r="V75" s="24">
        <v>10</v>
      </c>
      <c r="W75" s="24"/>
      <c r="X75" s="24"/>
      <c r="Y75" s="27"/>
      <c r="Z75" s="27"/>
      <c r="AA75" s="27"/>
      <c r="AB75" s="54">
        <f t="shared" si="6"/>
        <v>40</v>
      </c>
      <c r="AC75" s="29">
        <f t="shared" si="3"/>
        <v>10</v>
      </c>
      <c r="AD75" s="35">
        <f t="shared" si="13"/>
        <v>10</v>
      </c>
    </row>
    <row r="76" spans="1:30" ht="43.5" customHeight="1">
      <c r="A76" s="233"/>
      <c r="B76" s="236"/>
      <c r="C76" s="155" t="s">
        <v>66</v>
      </c>
      <c r="D76" s="24" t="s">
        <v>19</v>
      </c>
      <c r="E76" s="26" t="s">
        <v>77</v>
      </c>
      <c r="F76" s="224"/>
      <c r="G76" s="29">
        <v>3</v>
      </c>
      <c r="H76" s="53"/>
      <c r="I76" s="27"/>
      <c r="J76" s="27"/>
      <c r="K76" s="27">
        <v>30</v>
      </c>
      <c r="L76" s="27"/>
      <c r="M76" s="27"/>
      <c r="N76" s="27"/>
      <c r="O76" s="24"/>
      <c r="P76" s="25">
        <f>G76*25-Q76</f>
        <v>45</v>
      </c>
      <c r="Q76" s="30">
        <f>SUM(H76:O76)</f>
        <v>30</v>
      </c>
      <c r="R76" s="29">
        <f>SUM(P76:Q76)</f>
        <v>75</v>
      </c>
      <c r="S76" s="35">
        <v>3</v>
      </c>
      <c r="T76" s="53"/>
      <c r="U76" s="24"/>
      <c r="V76" s="24"/>
      <c r="W76" s="24">
        <v>10</v>
      </c>
      <c r="X76" s="24"/>
      <c r="Y76" s="27"/>
      <c r="Z76" s="27"/>
      <c r="AA76" s="27"/>
      <c r="AB76" s="54">
        <f>S76*25-AC76</f>
        <v>65</v>
      </c>
      <c r="AC76" s="29">
        <f>SUM(T76:AA76)</f>
        <v>10</v>
      </c>
      <c r="AD76" s="35">
        <f>SUM(T76:AA76)</f>
        <v>10</v>
      </c>
    </row>
    <row r="77" spans="1:30" ht="46.5" customHeight="1">
      <c r="A77" s="233"/>
      <c r="B77" s="236"/>
      <c r="C77" s="31" t="s">
        <v>237</v>
      </c>
      <c r="D77" s="31" t="s">
        <v>19</v>
      </c>
      <c r="E77" s="34" t="s">
        <v>22</v>
      </c>
      <c r="F77" s="224"/>
      <c r="G77" s="29">
        <v>1</v>
      </c>
      <c r="H77" s="161">
        <v>15</v>
      </c>
      <c r="I77" s="155"/>
      <c r="J77" s="155"/>
      <c r="K77" s="155"/>
      <c r="L77" s="155"/>
      <c r="M77" s="160"/>
      <c r="N77" s="160"/>
      <c r="O77" s="24"/>
      <c r="P77" s="25">
        <f>G77*25-Q77</f>
        <v>10</v>
      </c>
      <c r="Q77" s="30">
        <f>SUM(H77:O77)</f>
        <v>15</v>
      </c>
      <c r="R77" s="29">
        <f>SUM(P77:Q77)</f>
        <v>25</v>
      </c>
      <c r="S77" s="165">
        <v>1</v>
      </c>
      <c r="T77" s="163">
        <v>15</v>
      </c>
      <c r="U77" s="160"/>
      <c r="V77" s="160"/>
      <c r="W77" s="160"/>
      <c r="X77" s="160"/>
      <c r="Y77" s="160"/>
      <c r="Z77" s="160"/>
      <c r="AA77" s="155"/>
      <c r="AB77" s="54">
        <f>S77*25-AC77</f>
        <v>10</v>
      </c>
      <c r="AC77" s="29">
        <f>SUM(T77:AA77)</f>
        <v>15</v>
      </c>
      <c r="AD77" s="165">
        <f>SUM(T77:AA77)</f>
        <v>15</v>
      </c>
    </row>
    <row r="78" spans="1:30" ht="54" customHeight="1" thickBot="1">
      <c r="A78" s="234"/>
      <c r="B78" s="237"/>
      <c r="C78" s="56" t="s">
        <v>238</v>
      </c>
      <c r="D78" s="56" t="s">
        <v>19</v>
      </c>
      <c r="E78" s="58" t="s">
        <v>77</v>
      </c>
      <c r="F78" s="224"/>
      <c r="G78" s="134">
        <v>1</v>
      </c>
      <c r="H78" s="162"/>
      <c r="I78" s="156"/>
      <c r="J78" s="156"/>
      <c r="K78" s="156">
        <v>30</v>
      </c>
      <c r="L78" s="156"/>
      <c r="M78" s="158"/>
      <c r="N78" s="158"/>
      <c r="O78" s="56"/>
      <c r="P78" s="57">
        <f>G78*25-Q78</f>
        <v>-5</v>
      </c>
      <c r="Q78" s="129">
        <f>SUM(H78:O78)</f>
        <v>30</v>
      </c>
      <c r="R78" s="134">
        <f>SUM(P78:Q78)</f>
        <v>25</v>
      </c>
      <c r="S78" s="159">
        <v>1</v>
      </c>
      <c r="T78" s="164"/>
      <c r="U78" s="158"/>
      <c r="V78" s="158"/>
      <c r="W78" s="158">
        <v>30</v>
      </c>
      <c r="X78" s="158"/>
      <c r="Y78" s="158"/>
      <c r="Z78" s="158"/>
      <c r="AA78" s="156"/>
      <c r="AB78" s="123">
        <f>S78*25-AC78</f>
        <v>-5</v>
      </c>
      <c r="AC78" s="134">
        <f>SUM(T78:AA78)</f>
        <v>30</v>
      </c>
      <c r="AD78" s="159">
        <f>SUM(T78:AA78)</f>
        <v>30</v>
      </c>
    </row>
    <row r="79" spans="1:30" ht="36.75" customHeight="1">
      <c r="A79" s="193" t="s">
        <v>206</v>
      </c>
      <c r="B79" s="197" t="s">
        <v>105</v>
      </c>
      <c r="C79" s="174" t="s">
        <v>145</v>
      </c>
      <c r="D79" s="175" t="s">
        <v>19</v>
      </c>
      <c r="E79" s="176" t="s">
        <v>79</v>
      </c>
      <c r="F79" s="224"/>
      <c r="G79" s="36">
        <v>3</v>
      </c>
      <c r="H79" s="49"/>
      <c r="I79" s="50"/>
      <c r="J79" s="50"/>
      <c r="K79" s="50"/>
      <c r="L79" s="50">
        <v>30</v>
      </c>
      <c r="M79" s="50"/>
      <c r="N79" s="50"/>
      <c r="O79" s="31"/>
      <c r="P79" s="32">
        <f t="shared" si="5"/>
        <v>45</v>
      </c>
      <c r="Q79" s="33">
        <f t="shared" si="1"/>
        <v>30</v>
      </c>
      <c r="R79" s="36">
        <f t="shared" si="2"/>
        <v>75</v>
      </c>
      <c r="S79" s="28">
        <v>3</v>
      </c>
      <c r="T79" s="49"/>
      <c r="U79" s="50"/>
      <c r="V79" s="50"/>
      <c r="W79" s="50"/>
      <c r="X79" s="50">
        <v>15</v>
      </c>
      <c r="Y79" s="50"/>
      <c r="Z79" s="50"/>
      <c r="AA79" s="50"/>
      <c r="AB79" s="51">
        <f t="shared" si="6"/>
        <v>60</v>
      </c>
      <c r="AC79" s="33">
        <f t="shared" si="3"/>
        <v>15</v>
      </c>
      <c r="AD79" s="36">
        <f t="shared" si="13"/>
        <v>15</v>
      </c>
    </row>
    <row r="80" spans="1:30" ht="67.5" customHeight="1">
      <c r="A80" s="194"/>
      <c r="B80" s="197"/>
      <c r="C80" s="177" t="s">
        <v>146</v>
      </c>
      <c r="D80" s="168" t="s">
        <v>19</v>
      </c>
      <c r="E80" s="169" t="s">
        <v>79</v>
      </c>
      <c r="F80" s="224"/>
      <c r="G80" s="29">
        <v>3</v>
      </c>
      <c r="H80" s="53"/>
      <c r="I80" s="27"/>
      <c r="J80" s="27"/>
      <c r="K80" s="27"/>
      <c r="L80" s="27">
        <v>30</v>
      </c>
      <c r="M80" s="27"/>
      <c r="N80" s="27"/>
      <c r="O80" s="24"/>
      <c r="P80" s="25">
        <f t="shared" si="5"/>
        <v>45</v>
      </c>
      <c r="Q80" s="30">
        <f t="shared" si="1"/>
        <v>30</v>
      </c>
      <c r="R80" s="29">
        <f t="shared" si="2"/>
        <v>75</v>
      </c>
      <c r="S80" s="35">
        <v>3</v>
      </c>
      <c r="T80" s="53"/>
      <c r="U80" s="27"/>
      <c r="V80" s="27"/>
      <c r="W80" s="27"/>
      <c r="X80" s="27">
        <v>15</v>
      </c>
      <c r="Y80" s="27"/>
      <c r="Z80" s="27"/>
      <c r="AA80" s="27"/>
      <c r="AB80" s="54">
        <f t="shared" si="6"/>
        <v>60</v>
      </c>
      <c r="AC80" s="30">
        <f t="shared" si="3"/>
        <v>15</v>
      </c>
      <c r="AD80" s="29">
        <f t="shared" si="13"/>
        <v>15</v>
      </c>
    </row>
    <row r="81" spans="1:30" ht="80.25" customHeight="1" thickBot="1">
      <c r="A81" s="195"/>
      <c r="B81" s="198"/>
      <c r="C81" s="178" t="s">
        <v>147</v>
      </c>
      <c r="D81" s="170" t="s">
        <v>19</v>
      </c>
      <c r="E81" s="171" t="s">
        <v>79</v>
      </c>
      <c r="F81" s="224"/>
      <c r="G81" s="44">
        <v>3</v>
      </c>
      <c r="H81" s="55"/>
      <c r="I81" s="40"/>
      <c r="J81" s="40"/>
      <c r="K81" s="40"/>
      <c r="L81" s="40">
        <v>30</v>
      </c>
      <c r="M81" s="40"/>
      <c r="N81" s="40"/>
      <c r="O81" s="37"/>
      <c r="P81" s="38">
        <f t="shared" si="5"/>
        <v>45</v>
      </c>
      <c r="Q81" s="43">
        <f t="shared" si="1"/>
        <v>30</v>
      </c>
      <c r="R81" s="44">
        <f t="shared" si="2"/>
        <v>75</v>
      </c>
      <c r="S81" s="131">
        <v>3</v>
      </c>
      <c r="T81" s="55"/>
      <c r="U81" s="40"/>
      <c r="V81" s="40"/>
      <c r="W81" s="40"/>
      <c r="X81" s="40">
        <v>15</v>
      </c>
      <c r="Y81" s="40"/>
      <c r="Z81" s="40"/>
      <c r="AA81" s="40"/>
      <c r="AB81" s="59">
        <f t="shared" si="6"/>
        <v>60</v>
      </c>
      <c r="AC81" s="43">
        <f t="shared" si="3"/>
        <v>15</v>
      </c>
      <c r="AD81" s="44">
        <f t="shared" si="13"/>
        <v>15</v>
      </c>
    </row>
    <row r="82" spans="1:30" ht="50.25" customHeight="1">
      <c r="A82" s="201" t="s">
        <v>207</v>
      </c>
      <c r="B82" s="196" t="s">
        <v>86</v>
      </c>
      <c r="C82" s="166" t="s">
        <v>148</v>
      </c>
      <c r="D82" s="166" t="s">
        <v>19</v>
      </c>
      <c r="E82" s="167" t="s">
        <v>79</v>
      </c>
      <c r="F82" s="224"/>
      <c r="G82" s="23">
        <v>3</v>
      </c>
      <c r="H82" s="47"/>
      <c r="I82" s="21"/>
      <c r="J82" s="21"/>
      <c r="K82" s="21"/>
      <c r="L82" s="21">
        <v>30</v>
      </c>
      <c r="M82" s="21"/>
      <c r="N82" s="21"/>
      <c r="O82" s="17"/>
      <c r="P82" s="18">
        <f t="shared" si="5"/>
        <v>45</v>
      </c>
      <c r="Q82" s="20">
        <f t="shared" si="1"/>
        <v>30</v>
      </c>
      <c r="R82" s="23">
        <f t="shared" si="2"/>
        <v>75</v>
      </c>
      <c r="S82" s="22">
        <v>3</v>
      </c>
      <c r="T82" s="47"/>
      <c r="U82" s="21"/>
      <c r="V82" s="21"/>
      <c r="W82" s="21"/>
      <c r="X82" s="21">
        <v>15</v>
      </c>
      <c r="Y82" s="21"/>
      <c r="Z82" s="21"/>
      <c r="AA82" s="21"/>
      <c r="AB82" s="48">
        <f t="shared" si="6"/>
        <v>60</v>
      </c>
      <c r="AC82" s="20">
        <f t="shared" si="3"/>
        <v>15</v>
      </c>
      <c r="AD82" s="23">
        <f t="shared" si="13"/>
        <v>15</v>
      </c>
    </row>
    <row r="83" spans="1:30" ht="36.75" customHeight="1">
      <c r="A83" s="194"/>
      <c r="B83" s="197"/>
      <c r="C83" s="168" t="s">
        <v>149</v>
      </c>
      <c r="D83" s="168" t="s">
        <v>19</v>
      </c>
      <c r="E83" s="169" t="s">
        <v>79</v>
      </c>
      <c r="F83" s="224"/>
      <c r="G83" s="29">
        <v>3</v>
      </c>
      <c r="H83" s="53"/>
      <c r="I83" s="27"/>
      <c r="J83" s="27"/>
      <c r="K83" s="27"/>
      <c r="L83" s="27">
        <v>30</v>
      </c>
      <c r="M83" s="27"/>
      <c r="N83" s="27"/>
      <c r="O83" s="24"/>
      <c r="P83" s="25">
        <f t="shared" si="5"/>
        <v>45</v>
      </c>
      <c r="Q83" s="30">
        <f t="shared" si="1"/>
        <v>30</v>
      </c>
      <c r="R83" s="29">
        <f t="shared" si="2"/>
        <v>75</v>
      </c>
      <c r="S83" s="35">
        <v>3</v>
      </c>
      <c r="T83" s="53"/>
      <c r="U83" s="27"/>
      <c r="V83" s="27"/>
      <c r="W83" s="27"/>
      <c r="X83" s="27">
        <v>15</v>
      </c>
      <c r="Y83" s="27"/>
      <c r="Z83" s="27"/>
      <c r="AA83" s="27"/>
      <c r="AB83" s="54">
        <f t="shared" si="6"/>
        <v>60</v>
      </c>
      <c r="AC83" s="30">
        <f t="shared" si="3"/>
        <v>15</v>
      </c>
      <c r="AD83" s="29">
        <f t="shared" si="13"/>
        <v>15</v>
      </c>
    </row>
    <row r="84" spans="1:30" ht="74.25" customHeight="1" thickBot="1">
      <c r="A84" s="202"/>
      <c r="B84" s="198"/>
      <c r="C84" s="172" t="s">
        <v>150</v>
      </c>
      <c r="D84" s="172" t="s">
        <v>19</v>
      </c>
      <c r="E84" s="173" t="s">
        <v>79</v>
      </c>
      <c r="F84" s="248"/>
      <c r="G84" s="134">
        <v>3</v>
      </c>
      <c r="H84" s="116"/>
      <c r="I84" s="63"/>
      <c r="J84" s="63"/>
      <c r="K84" s="63"/>
      <c r="L84" s="63">
        <v>30</v>
      </c>
      <c r="M84" s="63"/>
      <c r="N84" s="63"/>
      <c r="O84" s="56"/>
      <c r="P84" s="57">
        <f t="shared" si="5"/>
        <v>45</v>
      </c>
      <c r="Q84" s="129">
        <f t="shared" si="1"/>
        <v>30</v>
      </c>
      <c r="R84" s="134">
        <f t="shared" si="2"/>
        <v>75</v>
      </c>
      <c r="S84" s="132">
        <v>3</v>
      </c>
      <c r="T84" s="116"/>
      <c r="U84" s="63"/>
      <c r="V84" s="63"/>
      <c r="W84" s="63"/>
      <c r="X84" s="63">
        <v>15</v>
      </c>
      <c r="Y84" s="63"/>
      <c r="Z84" s="63"/>
      <c r="AA84" s="63"/>
      <c r="AB84" s="123">
        <f t="shared" si="6"/>
        <v>60</v>
      </c>
      <c r="AC84" s="129">
        <f t="shared" si="3"/>
        <v>15</v>
      </c>
      <c r="AD84" s="134">
        <f t="shared" si="13"/>
        <v>15</v>
      </c>
    </row>
    <row r="85" spans="1:30" ht="56.25" customHeight="1">
      <c r="A85" s="193" t="s">
        <v>208</v>
      </c>
      <c r="B85" s="196" t="s">
        <v>210</v>
      </c>
      <c r="C85" s="174" t="s">
        <v>211</v>
      </c>
      <c r="D85" s="175" t="s">
        <v>19</v>
      </c>
      <c r="E85" s="176" t="s">
        <v>79</v>
      </c>
      <c r="F85" s="9"/>
      <c r="G85" s="23">
        <v>3</v>
      </c>
      <c r="H85" s="47"/>
      <c r="I85" s="21"/>
      <c r="J85" s="21"/>
      <c r="K85" s="21"/>
      <c r="L85" s="21">
        <v>30</v>
      </c>
      <c r="M85" s="21"/>
      <c r="N85" s="21"/>
      <c r="O85" s="17"/>
      <c r="P85" s="18">
        <f t="shared" si="5"/>
        <v>45</v>
      </c>
      <c r="Q85" s="20">
        <f t="shared" si="1"/>
        <v>30</v>
      </c>
      <c r="R85" s="23">
        <f t="shared" si="2"/>
        <v>75</v>
      </c>
      <c r="S85" s="22">
        <v>3</v>
      </c>
      <c r="T85" s="47"/>
      <c r="U85" s="21"/>
      <c r="V85" s="21"/>
      <c r="W85" s="21"/>
      <c r="X85" s="21">
        <v>15</v>
      </c>
      <c r="Y85" s="21"/>
      <c r="Z85" s="21"/>
      <c r="AA85" s="21"/>
      <c r="AB85" s="48">
        <f t="shared" si="6"/>
        <v>60</v>
      </c>
      <c r="AC85" s="20">
        <f t="shared" si="3"/>
        <v>15</v>
      </c>
      <c r="AD85" s="23">
        <f t="shared" si="13"/>
        <v>15</v>
      </c>
    </row>
    <row r="86" spans="1:30" ht="51.75" customHeight="1">
      <c r="A86" s="194"/>
      <c r="B86" s="197"/>
      <c r="C86" s="177" t="s">
        <v>181</v>
      </c>
      <c r="D86" s="168" t="s">
        <v>19</v>
      </c>
      <c r="E86" s="169" t="s">
        <v>79</v>
      </c>
      <c r="F86" s="9"/>
      <c r="G86" s="29">
        <v>3</v>
      </c>
      <c r="H86" s="53"/>
      <c r="I86" s="27"/>
      <c r="J86" s="27"/>
      <c r="K86" s="27"/>
      <c r="L86" s="27">
        <v>30</v>
      </c>
      <c r="M86" s="27"/>
      <c r="N86" s="27"/>
      <c r="O86" s="24"/>
      <c r="P86" s="25">
        <f t="shared" si="5"/>
        <v>45</v>
      </c>
      <c r="Q86" s="30">
        <f t="shared" si="1"/>
        <v>30</v>
      </c>
      <c r="R86" s="29">
        <f t="shared" si="2"/>
        <v>75</v>
      </c>
      <c r="S86" s="35">
        <v>3</v>
      </c>
      <c r="T86" s="53"/>
      <c r="U86" s="27"/>
      <c r="V86" s="27"/>
      <c r="W86" s="27"/>
      <c r="X86" s="27">
        <v>15</v>
      </c>
      <c r="Y86" s="27"/>
      <c r="Z86" s="27"/>
      <c r="AA86" s="27"/>
      <c r="AB86" s="54">
        <f t="shared" si="6"/>
        <v>60</v>
      </c>
      <c r="AC86" s="30">
        <f t="shared" si="3"/>
        <v>15</v>
      </c>
      <c r="AD86" s="29">
        <f t="shared" si="13"/>
        <v>15</v>
      </c>
    </row>
    <row r="87" spans="1:30" ht="56.25" customHeight="1" thickBot="1">
      <c r="A87" s="195"/>
      <c r="B87" s="198"/>
      <c r="C87" s="178" t="s">
        <v>184</v>
      </c>
      <c r="D87" s="170" t="s">
        <v>19</v>
      </c>
      <c r="E87" s="171" t="s">
        <v>79</v>
      </c>
      <c r="F87" s="9"/>
      <c r="G87" s="44">
        <v>3</v>
      </c>
      <c r="H87" s="55"/>
      <c r="I87" s="40"/>
      <c r="J87" s="40">
        <v>30</v>
      </c>
      <c r="K87" s="40"/>
      <c r="L87" s="40"/>
      <c r="M87" s="40"/>
      <c r="N87" s="40"/>
      <c r="O87" s="37"/>
      <c r="P87" s="38">
        <f t="shared" si="5"/>
        <v>45</v>
      </c>
      <c r="Q87" s="43">
        <f t="shared" si="1"/>
        <v>30</v>
      </c>
      <c r="R87" s="44">
        <f t="shared" si="2"/>
        <v>75</v>
      </c>
      <c r="S87" s="131">
        <v>3</v>
      </c>
      <c r="T87" s="55"/>
      <c r="U87" s="40"/>
      <c r="V87" s="40">
        <v>15</v>
      </c>
      <c r="W87" s="40"/>
      <c r="X87" s="40"/>
      <c r="Y87" s="40"/>
      <c r="Z87" s="40"/>
      <c r="AA87" s="40"/>
      <c r="AB87" s="59">
        <f t="shared" si="6"/>
        <v>60</v>
      </c>
      <c r="AC87" s="43">
        <f t="shared" si="3"/>
        <v>15</v>
      </c>
      <c r="AD87" s="44">
        <f t="shared" si="13"/>
        <v>15</v>
      </c>
    </row>
    <row r="88" spans="1:30" ht="30" customHeight="1" thickBot="1">
      <c r="A88" s="239" t="s">
        <v>6</v>
      </c>
      <c r="B88" s="240"/>
      <c r="C88" s="240"/>
      <c r="D88" s="240"/>
      <c r="E88" s="241"/>
      <c r="F88" s="223" t="s">
        <v>6</v>
      </c>
      <c r="G88" s="42">
        <f aca="true" t="shared" si="14" ref="G88:AD88">SUM(G89:G99)</f>
        <v>26</v>
      </c>
      <c r="H88" s="137">
        <f t="shared" si="14"/>
        <v>30</v>
      </c>
      <c r="I88" s="64">
        <f t="shared" si="14"/>
        <v>35</v>
      </c>
      <c r="J88" s="64">
        <f t="shared" si="14"/>
        <v>0</v>
      </c>
      <c r="K88" s="64">
        <f t="shared" si="14"/>
        <v>150</v>
      </c>
      <c r="L88" s="64">
        <f t="shared" si="14"/>
        <v>45</v>
      </c>
      <c r="M88" s="64">
        <f t="shared" si="14"/>
        <v>0</v>
      </c>
      <c r="N88" s="64">
        <f t="shared" si="14"/>
        <v>0</v>
      </c>
      <c r="O88" s="64">
        <f t="shared" si="14"/>
        <v>50</v>
      </c>
      <c r="P88" s="114">
        <f t="shared" si="14"/>
        <v>340</v>
      </c>
      <c r="Q88" s="124">
        <f t="shared" si="14"/>
        <v>310</v>
      </c>
      <c r="R88" s="42">
        <f t="shared" si="14"/>
        <v>650</v>
      </c>
      <c r="S88" s="41">
        <f t="shared" si="14"/>
        <v>26</v>
      </c>
      <c r="T88" s="41">
        <f t="shared" si="14"/>
        <v>15</v>
      </c>
      <c r="U88" s="42">
        <f t="shared" si="14"/>
        <v>20</v>
      </c>
      <c r="V88" s="42">
        <f t="shared" si="14"/>
        <v>0</v>
      </c>
      <c r="W88" s="42">
        <f t="shared" si="14"/>
        <v>70</v>
      </c>
      <c r="X88" s="42">
        <f t="shared" si="14"/>
        <v>30</v>
      </c>
      <c r="Y88" s="42">
        <f t="shared" si="14"/>
        <v>0</v>
      </c>
      <c r="Z88" s="42">
        <f t="shared" si="14"/>
        <v>0</v>
      </c>
      <c r="AA88" s="42">
        <f t="shared" si="14"/>
        <v>25</v>
      </c>
      <c r="AB88" s="124">
        <f t="shared" si="14"/>
        <v>490</v>
      </c>
      <c r="AC88" s="124">
        <f t="shared" si="14"/>
        <v>160</v>
      </c>
      <c r="AD88" s="42">
        <f t="shared" si="14"/>
        <v>160</v>
      </c>
    </row>
    <row r="89" spans="1:30" ht="72" customHeight="1" thickBot="1">
      <c r="A89" s="16" t="s">
        <v>212</v>
      </c>
      <c r="B89" s="104" t="s">
        <v>87</v>
      </c>
      <c r="C89" s="79" t="s">
        <v>151</v>
      </c>
      <c r="D89" s="79" t="s">
        <v>19</v>
      </c>
      <c r="E89" s="61" t="s">
        <v>44</v>
      </c>
      <c r="F89" s="224"/>
      <c r="G89" s="15">
        <v>1</v>
      </c>
      <c r="H89" s="119"/>
      <c r="I89" s="79"/>
      <c r="J89" s="79"/>
      <c r="K89" s="79"/>
      <c r="L89" s="79">
        <v>15</v>
      </c>
      <c r="M89" s="79"/>
      <c r="N89" s="79"/>
      <c r="O89" s="79"/>
      <c r="P89" s="62">
        <f t="shared" si="5"/>
        <v>10</v>
      </c>
      <c r="Q89" s="130">
        <f t="shared" si="1"/>
        <v>15</v>
      </c>
      <c r="R89" s="135">
        <f t="shared" si="2"/>
        <v>25</v>
      </c>
      <c r="S89" s="110">
        <v>1</v>
      </c>
      <c r="T89" s="119"/>
      <c r="U89" s="79"/>
      <c r="V89" s="79"/>
      <c r="W89" s="79"/>
      <c r="X89" s="79">
        <v>10</v>
      </c>
      <c r="Y89" s="78"/>
      <c r="Z89" s="78"/>
      <c r="AA89" s="78"/>
      <c r="AB89" s="125">
        <f t="shared" si="6"/>
        <v>15</v>
      </c>
      <c r="AC89" s="130">
        <f t="shared" si="3"/>
        <v>10</v>
      </c>
      <c r="AD89" s="135">
        <f aca="true" t="shared" si="15" ref="AD89:AD107">SUM(T89:AA89)</f>
        <v>10</v>
      </c>
    </row>
    <row r="90" spans="1:30" ht="71.25" customHeight="1" thickBot="1">
      <c r="A90" s="16" t="s">
        <v>213</v>
      </c>
      <c r="B90" s="79" t="s">
        <v>106</v>
      </c>
      <c r="C90" s="79" t="s">
        <v>152</v>
      </c>
      <c r="D90" s="79" t="s">
        <v>19</v>
      </c>
      <c r="E90" s="61" t="s">
        <v>24</v>
      </c>
      <c r="F90" s="224"/>
      <c r="G90" s="44">
        <v>1</v>
      </c>
      <c r="H90" s="55"/>
      <c r="I90" s="37"/>
      <c r="J90" s="37"/>
      <c r="K90" s="37"/>
      <c r="L90" s="37">
        <v>10</v>
      </c>
      <c r="M90" s="37"/>
      <c r="N90" s="37"/>
      <c r="O90" s="37"/>
      <c r="P90" s="38">
        <f aca="true" t="shared" si="16" ref="P90:P134">G90*25-Q90</f>
        <v>15</v>
      </c>
      <c r="Q90" s="43">
        <f aca="true" t="shared" si="17" ref="Q90:Q134">SUM(H90:O90)</f>
        <v>10</v>
      </c>
      <c r="R90" s="44">
        <f aca="true" t="shared" si="18" ref="R90:R134">SUM(P90:Q90)</f>
        <v>25</v>
      </c>
      <c r="S90" s="131">
        <v>1</v>
      </c>
      <c r="T90" s="55"/>
      <c r="U90" s="37"/>
      <c r="V90" s="37"/>
      <c r="W90" s="37"/>
      <c r="X90" s="37">
        <v>10</v>
      </c>
      <c r="Y90" s="40"/>
      <c r="Z90" s="40"/>
      <c r="AA90" s="40"/>
      <c r="AB90" s="59">
        <f aca="true" t="shared" si="19" ref="AB90:AB134">S90*25-AC90</f>
        <v>15</v>
      </c>
      <c r="AC90" s="43">
        <f aca="true" t="shared" si="20" ref="AC90:AC134">SUM(T90:AA90)</f>
        <v>10</v>
      </c>
      <c r="AD90" s="44">
        <f t="shared" si="15"/>
        <v>10</v>
      </c>
    </row>
    <row r="91" spans="1:30" ht="70.5" customHeight="1">
      <c r="A91" s="212" t="s">
        <v>214</v>
      </c>
      <c r="B91" s="226" t="s">
        <v>107</v>
      </c>
      <c r="C91" s="21" t="s">
        <v>153</v>
      </c>
      <c r="D91" s="17" t="s">
        <v>19</v>
      </c>
      <c r="E91" s="19" t="s">
        <v>77</v>
      </c>
      <c r="F91" s="224"/>
      <c r="G91" s="135">
        <v>2</v>
      </c>
      <c r="H91" s="104"/>
      <c r="I91" s="79"/>
      <c r="J91" s="79"/>
      <c r="K91" s="79"/>
      <c r="L91" s="79">
        <v>20</v>
      </c>
      <c r="M91" s="78"/>
      <c r="N91" s="78"/>
      <c r="O91" s="79"/>
      <c r="P91" s="62">
        <f>G91*25-Q91</f>
        <v>30</v>
      </c>
      <c r="Q91" s="130">
        <f>SUM(H91:O91)</f>
        <v>20</v>
      </c>
      <c r="R91" s="135">
        <f>SUM(P91:Q91)</f>
        <v>50</v>
      </c>
      <c r="S91" s="110">
        <v>2</v>
      </c>
      <c r="T91" s="119"/>
      <c r="U91" s="78"/>
      <c r="V91" s="78"/>
      <c r="W91" s="78"/>
      <c r="X91" s="78">
        <v>10</v>
      </c>
      <c r="Y91" s="78"/>
      <c r="Z91" s="78"/>
      <c r="AA91" s="141"/>
      <c r="AB91" s="125">
        <f>S91*25-AC91</f>
        <v>40</v>
      </c>
      <c r="AC91" s="130">
        <f>SUM(T91:AA91)</f>
        <v>10</v>
      </c>
      <c r="AD91" s="135">
        <f>SUM(T91:AA91)</f>
        <v>10</v>
      </c>
    </row>
    <row r="92" spans="1:30" ht="72" customHeight="1">
      <c r="A92" s="213"/>
      <c r="B92" s="242"/>
      <c r="C92" s="24" t="s">
        <v>154</v>
      </c>
      <c r="D92" s="24" t="s">
        <v>19</v>
      </c>
      <c r="E92" s="26" t="s">
        <v>77</v>
      </c>
      <c r="F92" s="224"/>
      <c r="G92" s="29">
        <v>1</v>
      </c>
      <c r="H92" s="52"/>
      <c r="I92" s="24">
        <v>15</v>
      </c>
      <c r="J92" s="24"/>
      <c r="K92" s="24"/>
      <c r="L92" s="24"/>
      <c r="M92" s="27"/>
      <c r="N92" s="27"/>
      <c r="O92" s="24"/>
      <c r="P92" s="25">
        <f>G92*25-Q92</f>
        <v>10</v>
      </c>
      <c r="Q92" s="30">
        <f>SUM(H92:O92)</f>
        <v>15</v>
      </c>
      <c r="R92" s="29">
        <f>SUM(P92:Q92)</f>
        <v>25</v>
      </c>
      <c r="S92" s="35">
        <v>1</v>
      </c>
      <c r="T92" s="53"/>
      <c r="U92" s="27">
        <v>10</v>
      </c>
      <c r="V92" s="27"/>
      <c r="W92" s="27"/>
      <c r="X92" s="27"/>
      <c r="Y92" s="27"/>
      <c r="Z92" s="27"/>
      <c r="AA92" s="27"/>
      <c r="AB92" s="54">
        <f>S92*25-AC92</f>
        <v>15</v>
      </c>
      <c r="AC92" s="30">
        <f>SUM(T92:AA92)</f>
        <v>10</v>
      </c>
      <c r="AD92" s="29">
        <f>SUM(T92:AA92)</f>
        <v>10</v>
      </c>
    </row>
    <row r="93" spans="1:30" ht="49.5" customHeight="1" thickBot="1">
      <c r="A93" s="231"/>
      <c r="B93" s="227"/>
      <c r="C93" s="63" t="s">
        <v>155</v>
      </c>
      <c r="D93" s="56" t="s">
        <v>19</v>
      </c>
      <c r="E93" s="58" t="s">
        <v>77</v>
      </c>
      <c r="F93" s="224"/>
      <c r="G93" s="134">
        <v>2</v>
      </c>
      <c r="H93" s="117"/>
      <c r="I93" s="56">
        <v>20</v>
      </c>
      <c r="J93" s="56"/>
      <c r="K93" s="56"/>
      <c r="L93" s="56"/>
      <c r="M93" s="63"/>
      <c r="N93" s="63"/>
      <c r="O93" s="56"/>
      <c r="P93" s="57">
        <f>G93*25-Q93</f>
        <v>30</v>
      </c>
      <c r="Q93" s="129">
        <f>SUM(H93:O93)</f>
        <v>20</v>
      </c>
      <c r="R93" s="134">
        <f>SUM(P93:Q93)</f>
        <v>50</v>
      </c>
      <c r="S93" s="132">
        <v>2</v>
      </c>
      <c r="T93" s="116"/>
      <c r="U93" s="63">
        <v>10</v>
      </c>
      <c r="V93" s="63"/>
      <c r="W93" s="63"/>
      <c r="X93" s="63"/>
      <c r="Y93" s="63"/>
      <c r="Z93" s="63"/>
      <c r="AA93" s="80"/>
      <c r="AB93" s="123">
        <f>S93*25-AC93</f>
        <v>40</v>
      </c>
      <c r="AC93" s="129">
        <f>SUM(T93:AA93)</f>
        <v>10</v>
      </c>
      <c r="AD93" s="134">
        <f>SUM(T93:AA93)</f>
        <v>10</v>
      </c>
    </row>
    <row r="94" spans="1:30" ht="57" customHeight="1">
      <c r="A94" s="250" t="s">
        <v>215</v>
      </c>
      <c r="B94" s="221" t="s">
        <v>88</v>
      </c>
      <c r="C94" s="31" t="s">
        <v>156</v>
      </c>
      <c r="D94" s="31" t="s">
        <v>19</v>
      </c>
      <c r="E94" s="34" t="s">
        <v>77</v>
      </c>
      <c r="F94" s="224"/>
      <c r="G94" s="23">
        <v>4</v>
      </c>
      <c r="H94" s="47"/>
      <c r="I94" s="17"/>
      <c r="J94" s="17"/>
      <c r="K94" s="17">
        <v>60</v>
      </c>
      <c r="L94" s="17"/>
      <c r="M94" s="17"/>
      <c r="N94" s="17"/>
      <c r="O94" s="17"/>
      <c r="P94" s="18">
        <f t="shared" si="16"/>
        <v>40</v>
      </c>
      <c r="Q94" s="20">
        <f t="shared" si="17"/>
        <v>60</v>
      </c>
      <c r="R94" s="23">
        <f t="shared" si="18"/>
        <v>100</v>
      </c>
      <c r="S94" s="22">
        <v>4</v>
      </c>
      <c r="T94" s="47"/>
      <c r="U94" s="17"/>
      <c r="V94" s="17"/>
      <c r="W94" s="17">
        <v>30</v>
      </c>
      <c r="X94" s="17"/>
      <c r="Y94" s="21"/>
      <c r="Z94" s="21"/>
      <c r="AA94" s="21"/>
      <c r="AB94" s="48">
        <f t="shared" si="19"/>
        <v>70</v>
      </c>
      <c r="AC94" s="20">
        <f t="shared" si="20"/>
        <v>30</v>
      </c>
      <c r="AD94" s="23">
        <f t="shared" si="15"/>
        <v>30</v>
      </c>
    </row>
    <row r="95" spans="1:30" ht="63" customHeight="1" thickBot="1">
      <c r="A95" s="214"/>
      <c r="B95" s="221"/>
      <c r="C95" s="37" t="s">
        <v>157</v>
      </c>
      <c r="D95" s="37" t="s">
        <v>19</v>
      </c>
      <c r="E95" s="39" t="s">
        <v>77</v>
      </c>
      <c r="F95" s="224"/>
      <c r="G95" s="134">
        <v>2</v>
      </c>
      <c r="H95" s="116"/>
      <c r="I95" s="63"/>
      <c r="J95" s="63"/>
      <c r="K95" s="63">
        <v>30</v>
      </c>
      <c r="L95" s="63"/>
      <c r="M95" s="63"/>
      <c r="N95" s="63"/>
      <c r="O95" s="56"/>
      <c r="P95" s="57">
        <f t="shared" si="16"/>
        <v>20</v>
      </c>
      <c r="Q95" s="129">
        <f t="shared" si="17"/>
        <v>30</v>
      </c>
      <c r="R95" s="134">
        <f t="shared" si="18"/>
        <v>50</v>
      </c>
      <c r="S95" s="132">
        <v>2</v>
      </c>
      <c r="T95" s="116"/>
      <c r="U95" s="63"/>
      <c r="V95" s="63"/>
      <c r="W95" s="56">
        <v>10</v>
      </c>
      <c r="X95" s="63"/>
      <c r="Y95" s="63"/>
      <c r="Z95" s="63"/>
      <c r="AA95" s="63"/>
      <c r="AB95" s="123">
        <f t="shared" si="19"/>
        <v>40</v>
      </c>
      <c r="AC95" s="129">
        <f t="shared" si="20"/>
        <v>10</v>
      </c>
      <c r="AD95" s="134">
        <f t="shared" si="15"/>
        <v>10</v>
      </c>
    </row>
    <row r="96" spans="1:30" ht="63" customHeight="1" thickBot="1">
      <c r="A96" s="16" t="s">
        <v>216</v>
      </c>
      <c r="B96" s="79" t="s">
        <v>89</v>
      </c>
      <c r="C96" s="79" t="s">
        <v>25</v>
      </c>
      <c r="D96" s="79" t="s">
        <v>19</v>
      </c>
      <c r="E96" s="61" t="s">
        <v>77</v>
      </c>
      <c r="F96" s="224"/>
      <c r="G96" s="42">
        <v>4</v>
      </c>
      <c r="H96" s="118"/>
      <c r="I96" s="69"/>
      <c r="J96" s="69"/>
      <c r="K96" s="69"/>
      <c r="L96" s="69"/>
      <c r="M96" s="69"/>
      <c r="N96" s="69"/>
      <c r="O96" s="71">
        <v>50</v>
      </c>
      <c r="P96" s="76">
        <f t="shared" si="16"/>
        <v>50</v>
      </c>
      <c r="Q96" s="124">
        <f t="shared" si="17"/>
        <v>50</v>
      </c>
      <c r="R96" s="42">
        <f t="shared" si="18"/>
        <v>100</v>
      </c>
      <c r="S96" s="41">
        <v>4</v>
      </c>
      <c r="T96" s="118"/>
      <c r="U96" s="69"/>
      <c r="V96" s="69"/>
      <c r="W96" s="69"/>
      <c r="X96" s="69"/>
      <c r="Y96" s="69"/>
      <c r="Z96" s="69"/>
      <c r="AA96" s="69">
        <v>25</v>
      </c>
      <c r="AB96" s="126">
        <f t="shared" si="19"/>
        <v>75</v>
      </c>
      <c r="AC96" s="124">
        <f t="shared" si="20"/>
        <v>25</v>
      </c>
      <c r="AD96" s="42">
        <f t="shared" si="15"/>
        <v>25</v>
      </c>
    </row>
    <row r="97" spans="1:30" ht="34.5" customHeight="1">
      <c r="A97" s="201" t="s">
        <v>217</v>
      </c>
      <c r="B97" s="196" t="s">
        <v>90</v>
      </c>
      <c r="C97" s="179" t="s">
        <v>158</v>
      </c>
      <c r="D97" s="166" t="s">
        <v>19</v>
      </c>
      <c r="E97" s="167" t="s">
        <v>43</v>
      </c>
      <c r="F97" s="224"/>
      <c r="G97" s="23">
        <v>3</v>
      </c>
      <c r="H97" s="47">
        <v>30</v>
      </c>
      <c r="I97" s="21"/>
      <c r="J97" s="21"/>
      <c r="K97" s="21"/>
      <c r="L97" s="21"/>
      <c r="M97" s="21"/>
      <c r="N97" s="21"/>
      <c r="O97" s="31"/>
      <c r="P97" s="18">
        <f t="shared" si="16"/>
        <v>45</v>
      </c>
      <c r="Q97" s="20">
        <f t="shared" si="17"/>
        <v>30</v>
      </c>
      <c r="R97" s="23">
        <f t="shared" si="18"/>
        <v>75</v>
      </c>
      <c r="S97" s="22">
        <v>3</v>
      </c>
      <c r="T97" s="47">
        <v>15</v>
      </c>
      <c r="U97" s="21"/>
      <c r="V97" s="21"/>
      <c r="W97" s="21"/>
      <c r="X97" s="21"/>
      <c r="Y97" s="21"/>
      <c r="Z97" s="21"/>
      <c r="AA97" s="21"/>
      <c r="AB97" s="48">
        <f t="shared" si="19"/>
        <v>60</v>
      </c>
      <c r="AC97" s="20">
        <f t="shared" si="20"/>
        <v>15</v>
      </c>
      <c r="AD97" s="23">
        <f t="shared" si="15"/>
        <v>15</v>
      </c>
    </row>
    <row r="98" spans="1:30" ht="33.75" customHeight="1">
      <c r="A98" s="194"/>
      <c r="B98" s="197"/>
      <c r="C98" s="177" t="s">
        <v>159</v>
      </c>
      <c r="D98" s="168" t="s">
        <v>19</v>
      </c>
      <c r="E98" s="169" t="s">
        <v>79</v>
      </c>
      <c r="F98" s="224"/>
      <c r="G98" s="29">
        <v>3</v>
      </c>
      <c r="H98" s="53"/>
      <c r="I98" s="27"/>
      <c r="J98" s="27"/>
      <c r="K98" s="27">
        <v>30</v>
      </c>
      <c r="L98" s="27"/>
      <c r="M98" s="27"/>
      <c r="N98" s="27"/>
      <c r="O98" s="24"/>
      <c r="P98" s="25">
        <f t="shared" si="16"/>
        <v>45</v>
      </c>
      <c r="Q98" s="30">
        <f t="shared" si="17"/>
        <v>30</v>
      </c>
      <c r="R98" s="29">
        <f t="shared" si="18"/>
        <v>75</v>
      </c>
      <c r="S98" s="35">
        <v>3</v>
      </c>
      <c r="T98" s="53"/>
      <c r="U98" s="27"/>
      <c r="V98" s="27"/>
      <c r="W98" s="27">
        <v>15</v>
      </c>
      <c r="X98" s="27"/>
      <c r="Y98" s="27"/>
      <c r="Z98" s="27"/>
      <c r="AA98" s="27"/>
      <c r="AB98" s="54">
        <f t="shared" si="19"/>
        <v>60</v>
      </c>
      <c r="AC98" s="30">
        <f t="shared" si="20"/>
        <v>15</v>
      </c>
      <c r="AD98" s="29">
        <f t="shared" si="15"/>
        <v>15</v>
      </c>
    </row>
    <row r="99" spans="1:30" ht="33" customHeight="1" thickBot="1">
      <c r="A99" s="195"/>
      <c r="B99" s="198"/>
      <c r="C99" s="178" t="s">
        <v>160</v>
      </c>
      <c r="D99" s="170" t="s">
        <v>19</v>
      </c>
      <c r="E99" s="171" t="s">
        <v>79</v>
      </c>
      <c r="F99" s="224"/>
      <c r="G99" s="44">
        <v>3</v>
      </c>
      <c r="H99" s="55"/>
      <c r="I99" s="40"/>
      <c r="J99" s="40"/>
      <c r="K99" s="40">
        <v>30</v>
      </c>
      <c r="L99" s="40"/>
      <c r="M99" s="40"/>
      <c r="N99" s="40"/>
      <c r="O99" s="37"/>
      <c r="P99" s="38">
        <f t="shared" si="16"/>
        <v>45</v>
      </c>
      <c r="Q99" s="43">
        <f t="shared" si="17"/>
        <v>30</v>
      </c>
      <c r="R99" s="44">
        <f t="shared" si="18"/>
        <v>75</v>
      </c>
      <c r="S99" s="131">
        <v>3</v>
      </c>
      <c r="T99" s="55"/>
      <c r="U99" s="40"/>
      <c r="V99" s="40"/>
      <c r="W99" s="40">
        <v>15</v>
      </c>
      <c r="X99" s="40"/>
      <c r="Y99" s="40"/>
      <c r="Z99" s="40"/>
      <c r="AA99" s="40"/>
      <c r="AB99" s="59">
        <f t="shared" si="19"/>
        <v>60</v>
      </c>
      <c r="AC99" s="43">
        <f t="shared" si="20"/>
        <v>15</v>
      </c>
      <c r="AD99" s="44">
        <f t="shared" si="15"/>
        <v>15</v>
      </c>
    </row>
    <row r="100" spans="1:30" ht="31.5" customHeight="1">
      <c r="A100" s="201" t="s">
        <v>218</v>
      </c>
      <c r="B100" s="196" t="s">
        <v>91</v>
      </c>
      <c r="C100" s="179" t="s">
        <v>161</v>
      </c>
      <c r="D100" s="166" t="s">
        <v>19</v>
      </c>
      <c r="E100" s="167" t="s">
        <v>43</v>
      </c>
      <c r="F100" s="224"/>
      <c r="G100" s="23">
        <v>3</v>
      </c>
      <c r="H100" s="47">
        <v>30</v>
      </c>
      <c r="I100" s="21"/>
      <c r="J100" s="21"/>
      <c r="K100" s="21"/>
      <c r="L100" s="21"/>
      <c r="M100" s="21"/>
      <c r="N100" s="21"/>
      <c r="O100" s="17"/>
      <c r="P100" s="18">
        <f t="shared" si="16"/>
        <v>45</v>
      </c>
      <c r="Q100" s="20">
        <f t="shared" si="17"/>
        <v>30</v>
      </c>
      <c r="R100" s="23">
        <f t="shared" si="18"/>
        <v>75</v>
      </c>
      <c r="S100" s="22">
        <v>3</v>
      </c>
      <c r="T100" s="47">
        <v>15</v>
      </c>
      <c r="U100" s="21"/>
      <c r="V100" s="21"/>
      <c r="W100" s="21"/>
      <c r="X100" s="21"/>
      <c r="Y100" s="21"/>
      <c r="Z100" s="21"/>
      <c r="AA100" s="21"/>
      <c r="AB100" s="48">
        <f t="shared" si="19"/>
        <v>60</v>
      </c>
      <c r="AC100" s="20">
        <f t="shared" si="20"/>
        <v>15</v>
      </c>
      <c r="AD100" s="23">
        <f t="shared" si="15"/>
        <v>15</v>
      </c>
    </row>
    <row r="101" spans="1:30" ht="37.5" customHeight="1">
      <c r="A101" s="194"/>
      <c r="B101" s="197"/>
      <c r="C101" s="177" t="s">
        <v>162</v>
      </c>
      <c r="D101" s="168" t="s">
        <v>19</v>
      </c>
      <c r="E101" s="169" t="s">
        <v>79</v>
      </c>
      <c r="F101" s="224"/>
      <c r="G101" s="29">
        <v>3</v>
      </c>
      <c r="H101" s="53"/>
      <c r="I101" s="27"/>
      <c r="J101" s="27"/>
      <c r="K101" s="27"/>
      <c r="L101" s="27">
        <v>30</v>
      </c>
      <c r="M101" s="27"/>
      <c r="N101" s="27"/>
      <c r="O101" s="24"/>
      <c r="P101" s="25">
        <f t="shared" si="16"/>
        <v>45</v>
      </c>
      <c r="Q101" s="30">
        <f t="shared" si="17"/>
        <v>30</v>
      </c>
      <c r="R101" s="29">
        <f t="shared" si="18"/>
        <v>75</v>
      </c>
      <c r="S101" s="35">
        <v>3</v>
      </c>
      <c r="T101" s="53"/>
      <c r="U101" s="27"/>
      <c r="V101" s="27"/>
      <c r="W101" s="27"/>
      <c r="X101" s="27">
        <v>15</v>
      </c>
      <c r="Y101" s="27"/>
      <c r="Z101" s="27"/>
      <c r="AA101" s="27"/>
      <c r="AB101" s="54">
        <f t="shared" si="19"/>
        <v>60</v>
      </c>
      <c r="AC101" s="30">
        <f t="shared" si="20"/>
        <v>15</v>
      </c>
      <c r="AD101" s="29">
        <f t="shared" si="15"/>
        <v>15</v>
      </c>
    </row>
    <row r="102" spans="1:30" ht="29.25" customHeight="1" thickBot="1">
      <c r="A102" s="195"/>
      <c r="B102" s="197"/>
      <c r="C102" s="178" t="s">
        <v>163</v>
      </c>
      <c r="D102" s="170" t="s">
        <v>19</v>
      </c>
      <c r="E102" s="171" t="s">
        <v>79</v>
      </c>
      <c r="F102" s="224"/>
      <c r="G102" s="44">
        <v>3</v>
      </c>
      <c r="H102" s="55"/>
      <c r="I102" s="40"/>
      <c r="J102" s="40"/>
      <c r="K102" s="40">
        <v>30</v>
      </c>
      <c r="L102" s="40"/>
      <c r="M102" s="40"/>
      <c r="N102" s="40"/>
      <c r="O102" s="37"/>
      <c r="P102" s="38">
        <f t="shared" si="16"/>
        <v>45</v>
      </c>
      <c r="Q102" s="43">
        <f t="shared" si="17"/>
        <v>30</v>
      </c>
      <c r="R102" s="44">
        <f t="shared" si="18"/>
        <v>75</v>
      </c>
      <c r="S102" s="131">
        <v>3</v>
      </c>
      <c r="T102" s="55"/>
      <c r="U102" s="40"/>
      <c r="V102" s="40"/>
      <c r="W102" s="40">
        <v>15</v>
      </c>
      <c r="X102" s="40"/>
      <c r="Y102" s="40"/>
      <c r="Z102" s="40"/>
      <c r="AA102" s="40"/>
      <c r="AB102" s="59">
        <f t="shared" si="19"/>
        <v>60</v>
      </c>
      <c r="AC102" s="43">
        <f t="shared" si="20"/>
        <v>15</v>
      </c>
      <c r="AD102" s="44">
        <f t="shared" si="15"/>
        <v>15</v>
      </c>
    </row>
    <row r="103" spans="1:30" ht="29.25" customHeight="1">
      <c r="A103" s="201" t="s">
        <v>219</v>
      </c>
      <c r="B103" s="203" t="s">
        <v>185</v>
      </c>
      <c r="C103" s="179" t="s">
        <v>188</v>
      </c>
      <c r="D103" s="166" t="s">
        <v>19</v>
      </c>
      <c r="E103" s="167" t="s">
        <v>43</v>
      </c>
      <c r="F103" s="9"/>
      <c r="G103" s="20">
        <v>1</v>
      </c>
      <c r="H103" s="147">
        <v>10</v>
      </c>
      <c r="I103" s="21"/>
      <c r="J103" s="21"/>
      <c r="K103" s="21"/>
      <c r="L103" s="21"/>
      <c r="M103" s="21"/>
      <c r="N103" s="21"/>
      <c r="O103" s="17"/>
      <c r="P103" s="19">
        <f t="shared" si="16"/>
        <v>15</v>
      </c>
      <c r="Q103" s="23">
        <f t="shared" si="17"/>
        <v>10</v>
      </c>
      <c r="R103" s="146">
        <f t="shared" si="18"/>
        <v>25</v>
      </c>
      <c r="S103" s="23">
        <f>G103</f>
        <v>1</v>
      </c>
      <c r="T103" s="147">
        <v>5</v>
      </c>
      <c r="U103" s="21"/>
      <c r="V103" s="21"/>
      <c r="W103" s="21"/>
      <c r="X103" s="21"/>
      <c r="Y103" s="21"/>
      <c r="Z103" s="21"/>
      <c r="AA103" s="21"/>
      <c r="AB103" s="48">
        <f t="shared" si="19"/>
        <v>20</v>
      </c>
      <c r="AC103" s="23">
        <f t="shared" si="20"/>
        <v>5</v>
      </c>
      <c r="AD103" s="23">
        <f t="shared" si="15"/>
        <v>5</v>
      </c>
    </row>
    <row r="104" spans="1:30" ht="35.25" customHeight="1">
      <c r="A104" s="194"/>
      <c r="B104" s="204"/>
      <c r="C104" s="177" t="s">
        <v>198</v>
      </c>
      <c r="D104" s="168" t="s">
        <v>19</v>
      </c>
      <c r="E104" s="169" t="s">
        <v>43</v>
      </c>
      <c r="F104" s="9"/>
      <c r="G104" s="30">
        <v>1</v>
      </c>
      <c r="H104" s="148">
        <v>10</v>
      </c>
      <c r="I104" s="27"/>
      <c r="J104" s="27"/>
      <c r="K104" s="27"/>
      <c r="L104" s="27"/>
      <c r="M104" s="27"/>
      <c r="N104" s="27"/>
      <c r="O104" s="24"/>
      <c r="P104" s="26">
        <f t="shared" si="16"/>
        <v>15</v>
      </c>
      <c r="Q104" s="29">
        <f>SUM(H104:O104)</f>
        <v>10</v>
      </c>
      <c r="R104" s="150">
        <f>SUM(P104:Q104)</f>
        <v>25</v>
      </c>
      <c r="S104" s="29">
        <f>G104</f>
        <v>1</v>
      </c>
      <c r="T104" s="148">
        <v>5</v>
      </c>
      <c r="U104" s="27"/>
      <c r="V104" s="27"/>
      <c r="W104" s="27"/>
      <c r="X104" s="27"/>
      <c r="Y104" s="27"/>
      <c r="Z104" s="27"/>
      <c r="AA104" s="27"/>
      <c r="AB104" s="54">
        <f t="shared" si="19"/>
        <v>20</v>
      </c>
      <c r="AC104" s="29">
        <f t="shared" si="20"/>
        <v>5</v>
      </c>
      <c r="AD104" s="29">
        <f t="shared" si="15"/>
        <v>5</v>
      </c>
    </row>
    <row r="105" spans="1:30" ht="29.25" customHeight="1">
      <c r="A105" s="194"/>
      <c r="B105" s="204"/>
      <c r="C105" s="177" t="s">
        <v>189</v>
      </c>
      <c r="D105" s="168" t="s">
        <v>19</v>
      </c>
      <c r="E105" s="169" t="s">
        <v>79</v>
      </c>
      <c r="F105" s="9"/>
      <c r="G105" s="30">
        <v>3</v>
      </c>
      <c r="H105" s="148"/>
      <c r="I105" s="27"/>
      <c r="J105" s="27"/>
      <c r="K105" s="27">
        <v>30</v>
      </c>
      <c r="L105" s="27"/>
      <c r="M105" s="27"/>
      <c r="N105" s="27"/>
      <c r="O105" s="24"/>
      <c r="P105" s="26">
        <f t="shared" si="16"/>
        <v>45</v>
      </c>
      <c r="Q105" s="29">
        <f t="shared" si="17"/>
        <v>30</v>
      </c>
      <c r="R105" s="150">
        <f t="shared" si="18"/>
        <v>75</v>
      </c>
      <c r="S105" s="29">
        <f>G105</f>
        <v>3</v>
      </c>
      <c r="T105" s="148"/>
      <c r="U105" s="27"/>
      <c r="V105" s="27"/>
      <c r="W105" s="27">
        <v>15</v>
      </c>
      <c r="X105" s="27"/>
      <c r="Y105" s="27"/>
      <c r="Z105" s="27"/>
      <c r="AA105" s="27"/>
      <c r="AB105" s="54">
        <f t="shared" si="19"/>
        <v>60</v>
      </c>
      <c r="AC105" s="29">
        <f t="shared" si="20"/>
        <v>15</v>
      </c>
      <c r="AD105" s="29">
        <f t="shared" si="15"/>
        <v>15</v>
      </c>
    </row>
    <row r="106" spans="1:30" ht="38.25" customHeight="1">
      <c r="A106" s="194"/>
      <c r="B106" s="204"/>
      <c r="C106" s="177" t="s">
        <v>186</v>
      </c>
      <c r="D106" s="168" t="s">
        <v>19</v>
      </c>
      <c r="E106" s="169" t="s">
        <v>43</v>
      </c>
      <c r="F106" s="9"/>
      <c r="G106" s="30">
        <v>2</v>
      </c>
      <c r="H106" s="148">
        <v>20</v>
      </c>
      <c r="I106" s="27"/>
      <c r="J106" s="27"/>
      <c r="K106" s="27"/>
      <c r="L106" s="27"/>
      <c r="M106" s="27"/>
      <c r="N106" s="27"/>
      <c r="O106" s="24"/>
      <c r="P106" s="26">
        <f t="shared" si="16"/>
        <v>30</v>
      </c>
      <c r="Q106" s="29">
        <f t="shared" si="17"/>
        <v>20</v>
      </c>
      <c r="R106" s="150">
        <f t="shared" si="18"/>
        <v>50</v>
      </c>
      <c r="S106" s="29">
        <f>G106</f>
        <v>2</v>
      </c>
      <c r="T106" s="148">
        <v>10</v>
      </c>
      <c r="U106" s="27"/>
      <c r="V106" s="27"/>
      <c r="W106" s="27"/>
      <c r="X106" s="27"/>
      <c r="Y106" s="27"/>
      <c r="Z106" s="27"/>
      <c r="AA106" s="27"/>
      <c r="AB106" s="54">
        <f t="shared" si="19"/>
        <v>40</v>
      </c>
      <c r="AC106" s="29">
        <f t="shared" si="20"/>
        <v>10</v>
      </c>
      <c r="AD106" s="29">
        <f t="shared" si="15"/>
        <v>10</v>
      </c>
    </row>
    <row r="107" spans="1:30" ht="38.25" customHeight="1" thickBot="1">
      <c r="A107" s="202"/>
      <c r="B107" s="205"/>
      <c r="C107" s="180" t="s">
        <v>187</v>
      </c>
      <c r="D107" s="172" t="s">
        <v>19</v>
      </c>
      <c r="E107" s="173" t="s">
        <v>79</v>
      </c>
      <c r="F107" s="9"/>
      <c r="G107" s="129">
        <v>2</v>
      </c>
      <c r="H107" s="149"/>
      <c r="I107" s="63"/>
      <c r="J107" s="63"/>
      <c r="K107" s="63">
        <v>20</v>
      </c>
      <c r="L107" s="63"/>
      <c r="M107" s="63"/>
      <c r="N107" s="63"/>
      <c r="O107" s="56"/>
      <c r="P107" s="58">
        <f t="shared" si="16"/>
        <v>30</v>
      </c>
      <c r="Q107" s="134">
        <f t="shared" si="17"/>
        <v>20</v>
      </c>
      <c r="R107" s="151">
        <f t="shared" si="18"/>
        <v>50</v>
      </c>
      <c r="S107" s="134">
        <f>G107</f>
        <v>2</v>
      </c>
      <c r="T107" s="149"/>
      <c r="U107" s="63"/>
      <c r="V107" s="63"/>
      <c r="W107" s="63">
        <v>10</v>
      </c>
      <c r="X107" s="63"/>
      <c r="Y107" s="63"/>
      <c r="Z107" s="63"/>
      <c r="AA107" s="63"/>
      <c r="AB107" s="123">
        <f t="shared" si="19"/>
        <v>40</v>
      </c>
      <c r="AC107" s="134">
        <f t="shared" si="20"/>
        <v>10</v>
      </c>
      <c r="AD107" s="134">
        <f t="shared" si="15"/>
        <v>10</v>
      </c>
    </row>
    <row r="108" spans="1:30" ht="40.5" customHeight="1" thickBot="1">
      <c r="A108" s="209" t="s">
        <v>7</v>
      </c>
      <c r="B108" s="210"/>
      <c r="C108" s="210"/>
      <c r="D108" s="210"/>
      <c r="E108" s="211"/>
      <c r="F108" s="223" t="s">
        <v>7</v>
      </c>
      <c r="G108" s="42">
        <f>SUM(G109:G116)</f>
        <v>34</v>
      </c>
      <c r="H108" s="137">
        <f aca="true" t="shared" si="21" ref="H108:AD108">SUM(H109:H115)</f>
        <v>30</v>
      </c>
      <c r="I108" s="64">
        <f t="shared" si="21"/>
        <v>30</v>
      </c>
      <c r="J108" s="64">
        <f t="shared" si="21"/>
        <v>0</v>
      </c>
      <c r="K108" s="64">
        <f t="shared" si="21"/>
        <v>105</v>
      </c>
      <c r="L108" s="64">
        <f t="shared" si="21"/>
        <v>0</v>
      </c>
      <c r="M108" s="64">
        <f t="shared" si="21"/>
        <v>15</v>
      </c>
      <c r="N108" s="64">
        <f t="shared" si="21"/>
        <v>0</v>
      </c>
      <c r="O108" s="64">
        <f t="shared" si="21"/>
        <v>250</v>
      </c>
      <c r="P108" s="114">
        <f t="shared" si="21"/>
        <v>345</v>
      </c>
      <c r="Q108" s="124">
        <f t="shared" si="21"/>
        <v>430</v>
      </c>
      <c r="R108" s="42">
        <f t="shared" si="21"/>
        <v>775</v>
      </c>
      <c r="S108" s="41">
        <f>SUM(S109:S116)</f>
        <v>34</v>
      </c>
      <c r="T108" s="41">
        <f t="shared" si="21"/>
        <v>15</v>
      </c>
      <c r="U108" s="42">
        <f t="shared" si="21"/>
        <v>15</v>
      </c>
      <c r="V108" s="42">
        <f t="shared" si="21"/>
        <v>0</v>
      </c>
      <c r="W108" s="42">
        <f t="shared" si="21"/>
        <v>55</v>
      </c>
      <c r="X108" s="42">
        <f t="shared" si="21"/>
        <v>0</v>
      </c>
      <c r="Y108" s="42">
        <f t="shared" si="21"/>
        <v>15</v>
      </c>
      <c r="Z108" s="42">
        <f t="shared" si="21"/>
        <v>0</v>
      </c>
      <c r="AA108" s="42">
        <f t="shared" si="21"/>
        <v>250</v>
      </c>
      <c r="AB108" s="124">
        <f t="shared" si="21"/>
        <v>425</v>
      </c>
      <c r="AC108" s="124">
        <f t="shared" si="21"/>
        <v>350</v>
      </c>
      <c r="AD108" s="42">
        <f t="shared" si="21"/>
        <v>350</v>
      </c>
    </row>
    <row r="109" spans="1:30" s="2" customFormat="1" ht="57.75" customHeight="1" thickBot="1">
      <c r="A109" s="16" t="s">
        <v>220</v>
      </c>
      <c r="B109" s="79" t="s">
        <v>92</v>
      </c>
      <c r="C109" s="79" t="s">
        <v>164</v>
      </c>
      <c r="D109" s="79" t="s">
        <v>19</v>
      </c>
      <c r="E109" s="61" t="s">
        <v>80</v>
      </c>
      <c r="F109" s="224"/>
      <c r="G109" s="135">
        <v>1</v>
      </c>
      <c r="H109" s="104"/>
      <c r="I109" s="79"/>
      <c r="J109" s="79"/>
      <c r="K109" s="79">
        <v>15</v>
      </c>
      <c r="L109" s="79"/>
      <c r="M109" s="78"/>
      <c r="N109" s="78"/>
      <c r="O109" s="79"/>
      <c r="P109" s="62">
        <f t="shared" si="16"/>
        <v>10</v>
      </c>
      <c r="Q109" s="130">
        <f t="shared" si="17"/>
        <v>15</v>
      </c>
      <c r="R109" s="135">
        <f t="shared" si="18"/>
        <v>25</v>
      </c>
      <c r="S109" s="110">
        <v>1</v>
      </c>
      <c r="T109" s="119"/>
      <c r="U109" s="78"/>
      <c r="V109" s="78"/>
      <c r="W109" s="78">
        <v>10</v>
      </c>
      <c r="X109" s="78"/>
      <c r="Y109" s="78"/>
      <c r="Z109" s="78"/>
      <c r="AA109" s="78"/>
      <c r="AB109" s="125">
        <f t="shared" si="19"/>
        <v>15</v>
      </c>
      <c r="AC109" s="130">
        <f t="shared" si="20"/>
        <v>10</v>
      </c>
      <c r="AD109" s="135">
        <f aca="true" t="shared" si="22" ref="AD109:AD119">SUM(T109:AA109)</f>
        <v>10</v>
      </c>
    </row>
    <row r="110" spans="1:30" s="3" customFormat="1" ht="52.5" customHeight="1">
      <c r="A110" s="212" t="s">
        <v>221</v>
      </c>
      <c r="B110" s="220" t="s">
        <v>93</v>
      </c>
      <c r="C110" s="17" t="s">
        <v>165</v>
      </c>
      <c r="D110" s="17" t="s">
        <v>19</v>
      </c>
      <c r="E110" s="19" t="s">
        <v>77</v>
      </c>
      <c r="F110" s="224"/>
      <c r="G110" s="23">
        <v>4</v>
      </c>
      <c r="H110" s="46"/>
      <c r="I110" s="17"/>
      <c r="J110" s="17"/>
      <c r="K110" s="17">
        <v>60</v>
      </c>
      <c r="L110" s="17"/>
      <c r="M110" s="21"/>
      <c r="N110" s="21"/>
      <c r="O110" s="17"/>
      <c r="P110" s="18">
        <f t="shared" si="16"/>
        <v>40</v>
      </c>
      <c r="Q110" s="20">
        <f t="shared" si="17"/>
        <v>60</v>
      </c>
      <c r="R110" s="23">
        <f t="shared" si="18"/>
        <v>100</v>
      </c>
      <c r="S110" s="22">
        <v>4</v>
      </c>
      <c r="T110" s="47"/>
      <c r="U110" s="21"/>
      <c r="V110" s="21"/>
      <c r="W110" s="21">
        <v>30</v>
      </c>
      <c r="X110" s="21"/>
      <c r="Y110" s="21"/>
      <c r="Z110" s="21"/>
      <c r="AA110" s="82"/>
      <c r="AB110" s="48">
        <f t="shared" si="19"/>
        <v>70</v>
      </c>
      <c r="AC110" s="20">
        <f t="shared" si="20"/>
        <v>30</v>
      </c>
      <c r="AD110" s="23">
        <f t="shared" si="22"/>
        <v>30</v>
      </c>
    </row>
    <row r="111" spans="1:30" s="4" customFormat="1" ht="72.75" customHeight="1" thickBot="1">
      <c r="A111" s="214"/>
      <c r="B111" s="222"/>
      <c r="C111" s="37" t="s">
        <v>49</v>
      </c>
      <c r="D111" s="37" t="s">
        <v>19</v>
      </c>
      <c r="E111" s="39" t="s">
        <v>22</v>
      </c>
      <c r="F111" s="224"/>
      <c r="G111" s="134">
        <v>6</v>
      </c>
      <c r="H111" s="117"/>
      <c r="I111" s="56"/>
      <c r="J111" s="56"/>
      <c r="K111" s="56"/>
      <c r="L111" s="56"/>
      <c r="M111" s="63">
        <v>15</v>
      </c>
      <c r="N111" s="63"/>
      <c r="O111" s="56"/>
      <c r="P111" s="57">
        <f t="shared" si="16"/>
        <v>135</v>
      </c>
      <c r="Q111" s="129">
        <f t="shared" si="17"/>
        <v>15</v>
      </c>
      <c r="R111" s="134">
        <f t="shared" si="18"/>
        <v>150</v>
      </c>
      <c r="S111" s="132">
        <v>6</v>
      </c>
      <c r="T111" s="116"/>
      <c r="U111" s="63"/>
      <c r="V111" s="63"/>
      <c r="W111" s="63"/>
      <c r="X111" s="63"/>
      <c r="Y111" s="63">
        <v>15</v>
      </c>
      <c r="Z111" s="63"/>
      <c r="AA111" s="83"/>
      <c r="AB111" s="123">
        <f t="shared" si="19"/>
        <v>135</v>
      </c>
      <c r="AC111" s="129">
        <f t="shared" si="20"/>
        <v>15</v>
      </c>
      <c r="AD111" s="134">
        <f t="shared" si="22"/>
        <v>15</v>
      </c>
    </row>
    <row r="112" spans="1:30" s="4" customFormat="1" ht="69" customHeight="1" thickBot="1">
      <c r="A112" s="16" t="s">
        <v>222</v>
      </c>
      <c r="B112" s="79" t="s">
        <v>94</v>
      </c>
      <c r="C112" s="79" t="s">
        <v>71</v>
      </c>
      <c r="D112" s="79" t="s">
        <v>20</v>
      </c>
      <c r="E112" s="61" t="s">
        <v>21</v>
      </c>
      <c r="F112" s="224"/>
      <c r="G112" s="42">
        <v>10</v>
      </c>
      <c r="H112" s="105"/>
      <c r="I112" s="67"/>
      <c r="J112" s="67"/>
      <c r="K112" s="67"/>
      <c r="L112" s="67"/>
      <c r="M112" s="69"/>
      <c r="N112" s="69"/>
      <c r="O112" s="67">
        <v>250</v>
      </c>
      <c r="P112" s="57">
        <f>G112*25-Q112</f>
        <v>0</v>
      </c>
      <c r="Q112" s="129">
        <f>SUM(H112:O112)</f>
        <v>250</v>
      </c>
      <c r="R112" s="134">
        <f>SUM(P112:Q112)</f>
        <v>250</v>
      </c>
      <c r="S112" s="41">
        <v>10</v>
      </c>
      <c r="T112" s="118"/>
      <c r="U112" s="69"/>
      <c r="V112" s="69"/>
      <c r="W112" s="69"/>
      <c r="X112" s="69"/>
      <c r="Y112" s="69"/>
      <c r="Z112" s="69"/>
      <c r="AA112" s="67">
        <v>250</v>
      </c>
      <c r="AB112" s="123">
        <f>S112*25-AC112</f>
        <v>0</v>
      </c>
      <c r="AC112" s="129">
        <f>SUM(T112:AA112)</f>
        <v>250</v>
      </c>
      <c r="AD112" s="134">
        <f>SUM(T112:AA112)</f>
        <v>250</v>
      </c>
    </row>
    <row r="113" spans="1:30" s="4" customFormat="1" ht="52.5" customHeight="1">
      <c r="A113" s="187" t="s">
        <v>225</v>
      </c>
      <c r="B113" s="185" t="s">
        <v>95</v>
      </c>
      <c r="C113" s="166" t="s">
        <v>166</v>
      </c>
      <c r="D113" s="166" t="s">
        <v>19</v>
      </c>
      <c r="E113" s="167" t="s">
        <v>79</v>
      </c>
      <c r="F113" s="224"/>
      <c r="G113" s="23">
        <v>4</v>
      </c>
      <c r="H113" s="46"/>
      <c r="I113" s="17"/>
      <c r="J113" s="17"/>
      <c r="K113" s="17">
        <v>30</v>
      </c>
      <c r="L113" s="17"/>
      <c r="M113" s="21"/>
      <c r="N113" s="21"/>
      <c r="O113" s="17"/>
      <c r="P113" s="18">
        <f t="shared" si="16"/>
        <v>70</v>
      </c>
      <c r="Q113" s="20">
        <f t="shared" si="17"/>
        <v>30</v>
      </c>
      <c r="R113" s="23">
        <f t="shared" si="18"/>
        <v>100</v>
      </c>
      <c r="S113" s="22">
        <v>4</v>
      </c>
      <c r="T113" s="47"/>
      <c r="U113" s="21"/>
      <c r="V113" s="21"/>
      <c r="W113" s="21">
        <v>15</v>
      </c>
      <c r="X113" s="21"/>
      <c r="Y113" s="21"/>
      <c r="Z113" s="21"/>
      <c r="AA113" s="82"/>
      <c r="AB113" s="48">
        <f t="shared" si="19"/>
        <v>85</v>
      </c>
      <c r="AC113" s="20">
        <f t="shared" si="20"/>
        <v>15</v>
      </c>
      <c r="AD113" s="23">
        <f t="shared" si="22"/>
        <v>15</v>
      </c>
    </row>
    <row r="114" spans="1:30" s="4" customFormat="1" ht="42" customHeight="1">
      <c r="A114" s="188"/>
      <c r="B114" s="199"/>
      <c r="C114" s="168" t="s">
        <v>167</v>
      </c>
      <c r="D114" s="168" t="s">
        <v>19</v>
      </c>
      <c r="E114" s="169" t="s">
        <v>43</v>
      </c>
      <c r="F114" s="224"/>
      <c r="G114" s="29">
        <v>3</v>
      </c>
      <c r="H114" s="52">
        <v>30</v>
      </c>
      <c r="I114" s="24"/>
      <c r="J114" s="24"/>
      <c r="K114" s="24"/>
      <c r="L114" s="24"/>
      <c r="M114" s="27"/>
      <c r="N114" s="27"/>
      <c r="O114" s="24"/>
      <c r="P114" s="25">
        <f t="shared" si="16"/>
        <v>45</v>
      </c>
      <c r="Q114" s="30">
        <f t="shared" si="17"/>
        <v>30</v>
      </c>
      <c r="R114" s="29">
        <f t="shared" si="18"/>
        <v>75</v>
      </c>
      <c r="S114" s="35">
        <v>3</v>
      </c>
      <c r="T114" s="53">
        <v>15</v>
      </c>
      <c r="U114" s="27"/>
      <c r="V114" s="27"/>
      <c r="W114" s="27"/>
      <c r="X114" s="27"/>
      <c r="Y114" s="27"/>
      <c r="Z114" s="27"/>
      <c r="AA114" s="84"/>
      <c r="AB114" s="54">
        <f t="shared" si="19"/>
        <v>60</v>
      </c>
      <c r="AC114" s="30">
        <f t="shared" si="20"/>
        <v>15</v>
      </c>
      <c r="AD114" s="29">
        <f t="shared" si="22"/>
        <v>15</v>
      </c>
    </row>
    <row r="115" spans="1:30" s="4" customFormat="1" ht="51" customHeight="1">
      <c r="A115" s="188"/>
      <c r="B115" s="199"/>
      <c r="C115" s="168" t="s">
        <v>67</v>
      </c>
      <c r="D115" s="168" t="s">
        <v>19</v>
      </c>
      <c r="E115" s="169" t="s">
        <v>79</v>
      </c>
      <c r="F115" s="224"/>
      <c r="G115" s="29">
        <v>3</v>
      </c>
      <c r="H115" s="52"/>
      <c r="I115" s="24">
        <v>30</v>
      </c>
      <c r="J115" s="24"/>
      <c r="K115" s="24"/>
      <c r="L115" s="24"/>
      <c r="M115" s="27"/>
      <c r="N115" s="27"/>
      <c r="O115" s="24"/>
      <c r="P115" s="25">
        <f t="shared" si="16"/>
        <v>45</v>
      </c>
      <c r="Q115" s="30">
        <f t="shared" si="17"/>
        <v>30</v>
      </c>
      <c r="R115" s="29">
        <f t="shared" si="18"/>
        <v>75</v>
      </c>
      <c r="S115" s="35">
        <v>3</v>
      </c>
      <c r="T115" s="53"/>
      <c r="U115" s="27">
        <v>15</v>
      </c>
      <c r="V115" s="27"/>
      <c r="W115" s="27"/>
      <c r="X115" s="27"/>
      <c r="Y115" s="27"/>
      <c r="Z115" s="27"/>
      <c r="AA115" s="84"/>
      <c r="AB115" s="54">
        <f t="shared" si="19"/>
        <v>60</v>
      </c>
      <c r="AC115" s="30">
        <f t="shared" si="20"/>
        <v>15</v>
      </c>
      <c r="AD115" s="29">
        <f t="shared" si="22"/>
        <v>15</v>
      </c>
    </row>
    <row r="116" spans="1:30" s="4" customFormat="1" ht="51" customHeight="1" thickBot="1">
      <c r="A116" s="200"/>
      <c r="B116" s="186"/>
      <c r="C116" s="170" t="s">
        <v>68</v>
      </c>
      <c r="D116" s="170" t="s">
        <v>19</v>
      </c>
      <c r="E116" s="171" t="s">
        <v>79</v>
      </c>
      <c r="F116" s="224"/>
      <c r="G116" s="42">
        <v>3</v>
      </c>
      <c r="H116" s="105"/>
      <c r="I116" s="67"/>
      <c r="J116" s="67"/>
      <c r="K116" s="67">
        <v>30</v>
      </c>
      <c r="L116" s="67"/>
      <c r="M116" s="69"/>
      <c r="N116" s="69"/>
      <c r="O116" s="67"/>
      <c r="P116" s="25">
        <f>G116*25-Q116</f>
        <v>45</v>
      </c>
      <c r="Q116" s="30">
        <f>SUM(H116:O116)</f>
        <v>30</v>
      </c>
      <c r="R116" s="29">
        <f>SUM(P116:Q116)</f>
        <v>75</v>
      </c>
      <c r="S116" s="41">
        <v>3</v>
      </c>
      <c r="T116" s="118"/>
      <c r="U116" s="69"/>
      <c r="V116" s="69"/>
      <c r="W116" s="69">
        <v>15</v>
      </c>
      <c r="X116" s="69"/>
      <c r="Y116" s="69"/>
      <c r="Z116" s="69"/>
      <c r="AA116" s="85"/>
      <c r="AB116" s="54">
        <f>S116*25-AC116</f>
        <v>60</v>
      </c>
      <c r="AC116" s="30">
        <f>SUM(T116:AA116)</f>
        <v>15</v>
      </c>
      <c r="AD116" s="29">
        <f>SUM(T116:AA116)</f>
        <v>15</v>
      </c>
    </row>
    <row r="117" spans="1:30" s="4" customFormat="1" ht="41.25" customHeight="1">
      <c r="A117" s="187" t="s">
        <v>223</v>
      </c>
      <c r="B117" s="185" t="s">
        <v>96</v>
      </c>
      <c r="C117" s="166" t="s">
        <v>168</v>
      </c>
      <c r="D117" s="166" t="s">
        <v>19</v>
      </c>
      <c r="E117" s="167" t="s">
        <v>43</v>
      </c>
      <c r="F117" s="224"/>
      <c r="G117" s="23">
        <v>3</v>
      </c>
      <c r="H117" s="46"/>
      <c r="I117" s="17">
        <v>30</v>
      </c>
      <c r="J117" s="17"/>
      <c r="K117" s="17"/>
      <c r="L117" s="17"/>
      <c r="M117" s="21"/>
      <c r="N117" s="21"/>
      <c r="O117" s="17"/>
      <c r="P117" s="18">
        <f t="shared" si="16"/>
        <v>45</v>
      </c>
      <c r="Q117" s="20">
        <f t="shared" si="17"/>
        <v>30</v>
      </c>
      <c r="R117" s="23">
        <f t="shared" si="18"/>
        <v>75</v>
      </c>
      <c r="S117" s="22">
        <v>3</v>
      </c>
      <c r="T117" s="47"/>
      <c r="U117" s="21">
        <v>15</v>
      </c>
      <c r="V117" s="21"/>
      <c r="W117" s="21"/>
      <c r="X117" s="21"/>
      <c r="Y117" s="21"/>
      <c r="Z117" s="21"/>
      <c r="AA117" s="82"/>
      <c r="AB117" s="48">
        <f t="shared" si="19"/>
        <v>60</v>
      </c>
      <c r="AC117" s="20">
        <f t="shared" si="20"/>
        <v>15</v>
      </c>
      <c r="AD117" s="23">
        <f t="shared" si="22"/>
        <v>15</v>
      </c>
    </row>
    <row r="118" spans="1:30" s="4" customFormat="1" ht="31.5" customHeight="1">
      <c r="A118" s="188"/>
      <c r="B118" s="199"/>
      <c r="C118" s="168" t="s">
        <v>169</v>
      </c>
      <c r="D118" s="168" t="s">
        <v>19</v>
      </c>
      <c r="E118" s="169" t="s">
        <v>79</v>
      </c>
      <c r="F118" s="224"/>
      <c r="G118" s="29">
        <v>4</v>
      </c>
      <c r="H118" s="52"/>
      <c r="I118" s="24"/>
      <c r="J118" s="24"/>
      <c r="K118" s="24">
        <v>30</v>
      </c>
      <c r="L118" s="24"/>
      <c r="M118" s="27"/>
      <c r="N118" s="27"/>
      <c r="O118" s="24"/>
      <c r="P118" s="25">
        <f t="shared" si="16"/>
        <v>70</v>
      </c>
      <c r="Q118" s="30">
        <f t="shared" si="17"/>
        <v>30</v>
      </c>
      <c r="R118" s="29">
        <f t="shared" si="18"/>
        <v>100</v>
      </c>
      <c r="S118" s="35">
        <v>4</v>
      </c>
      <c r="T118" s="53"/>
      <c r="U118" s="27"/>
      <c r="V118" s="27"/>
      <c r="W118" s="27">
        <v>15</v>
      </c>
      <c r="X118" s="27"/>
      <c r="Y118" s="27"/>
      <c r="Z118" s="27"/>
      <c r="AA118" s="84"/>
      <c r="AB118" s="54">
        <f t="shared" si="19"/>
        <v>85</v>
      </c>
      <c r="AC118" s="30">
        <f t="shared" si="20"/>
        <v>15</v>
      </c>
      <c r="AD118" s="29">
        <f t="shared" si="22"/>
        <v>15</v>
      </c>
    </row>
    <row r="119" spans="1:30" s="2" customFormat="1" ht="47.25" customHeight="1">
      <c r="A119" s="188"/>
      <c r="B119" s="199"/>
      <c r="C119" s="168" t="s">
        <v>69</v>
      </c>
      <c r="D119" s="168" t="s">
        <v>19</v>
      </c>
      <c r="E119" s="169" t="s">
        <v>79</v>
      </c>
      <c r="F119" s="224"/>
      <c r="G119" s="29">
        <v>3</v>
      </c>
      <c r="H119" s="52"/>
      <c r="I119" s="24">
        <v>30</v>
      </c>
      <c r="J119" s="24"/>
      <c r="K119" s="24"/>
      <c r="L119" s="24"/>
      <c r="M119" s="27"/>
      <c r="N119" s="27"/>
      <c r="O119" s="24"/>
      <c r="P119" s="25">
        <f t="shared" si="16"/>
        <v>45</v>
      </c>
      <c r="Q119" s="30">
        <f t="shared" si="17"/>
        <v>30</v>
      </c>
      <c r="R119" s="29">
        <f t="shared" si="18"/>
        <v>75</v>
      </c>
      <c r="S119" s="35">
        <v>3</v>
      </c>
      <c r="T119" s="53"/>
      <c r="U119" s="27">
        <v>15</v>
      </c>
      <c r="V119" s="27"/>
      <c r="W119" s="27"/>
      <c r="X119" s="27"/>
      <c r="Y119" s="27"/>
      <c r="Z119" s="27"/>
      <c r="AA119" s="84"/>
      <c r="AB119" s="54">
        <f t="shared" si="19"/>
        <v>60</v>
      </c>
      <c r="AC119" s="30">
        <f t="shared" si="20"/>
        <v>15</v>
      </c>
      <c r="AD119" s="29">
        <f t="shared" si="22"/>
        <v>15</v>
      </c>
    </row>
    <row r="120" spans="1:30" s="2" customFormat="1" ht="47.25" customHeight="1" thickBot="1">
      <c r="A120" s="200"/>
      <c r="B120" s="199"/>
      <c r="C120" s="170" t="s">
        <v>70</v>
      </c>
      <c r="D120" s="170" t="s">
        <v>19</v>
      </c>
      <c r="E120" s="171" t="s">
        <v>79</v>
      </c>
      <c r="F120" s="9"/>
      <c r="G120" s="139">
        <v>3</v>
      </c>
      <c r="H120" s="86"/>
      <c r="I120" s="86"/>
      <c r="J120" s="86"/>
      <c r="K120" s="86">
        <v>30</v>
      </c>
      <c r="L120" s="86"/>
      <c r="M120" s="87"/>
      <c r="N120" s="87"/>
      <c r="O120" s="86"/>
      <c r="P120" s="57">
        <f>G120*25-Q120</f>
        <v>45</v>
      </c>
      <c r="Q120" s="129">
        <f>SUM(H120:O120)</f>
        <v>30</v>
      </c>
      <c r="R120" s="134">
        <f>SUM(P120:Q120)</f>
        <v>75</v>
      </c>
      <c r="S120" s="122">
        <v>3</v>
      </c>
      <c r="T120" s="87"/>
      <c r="U120" s="87"/>
      <c r="V120" s="87"/>
      <c r="W120" s="87">
        <v>15</v>
      </c>
      <c r="X120" s="87"/>
      <c r="Y120" s="87"/>
      <c r="Z120" s="87"/>
      <c r="AA120" s="88"/>
      <c r="AB120" s="123">
        <f>S120*25-AC120</f>
        <v>60</v>
      </c>
      <c r="AC120" s="129">
        <f>SUM(T120:AA120)</f>
        <v>15</v>
      </c>
      <c r="AD120" s="134">
        <f>SUM(T120:AA120)</f>
        <v>15</v>
      </c>
    </row>
    <row r="121" spans="1:30" s="2" customFormat="1" ht="47.25" customHeight="1">
      <c r="A121" s="187" t="s">
        <v>224</v>
      </c>
      <c r="B121" s="190" t="s">
        <v>226</v>
      </c>
      <c r="C121" s="166" t="s">
        <v>193</v>
      </c>
      <c r="D121" s="166" t="s">
        <v>19</v>
      </c>
      <c r="E121" s="167" t="s">
        <v>79</v>
      </c>
      <c r="F121" s="9"/>
      <c r="G121" s="23">
        <v>4</v>
      </c>
      <c r="H121" s="142"/>
      <c r="I121" s="17"/>
      <c r="J121" s="17"/>
      <c r="K121" s="17">
        <v>30</v>
      </c>
      <c r="L121" s="17"/>
      <c r="M121" s="21"/>
      <c r="N121" s="21"/>
      <c r="O121" s="17"/>
      <c r="P121" s="19">
        <f>G121*25-Q121</f>
        <v>70</v>
      </c>
      <c r="Q121" s="20">
        <f>SUM(H121:O121)</f>
        <v>30</v>
      </c>
      <c r="R121" s="23">
        <f>SUM(P121:Q121)</f>
        <v>100</v>
      </c>
      <c r="S121" s="22">
        <v>4</v>
      </c>
      <c r="T121" s="47"/>
      <c r="U121" s="21"/>
      <c r="V121" s="21"/>
      <c r="W121" s="21">
        <v>15</v>
      </c>
      <c r="X121" s="21"/>
      <c r="Y121" s="21"/>
      <c r="Z121" s="21"/>
      <c r="AA121" s="82"/>
      <c r="AB121" s="48">
        <f>S121*25-AC121</f>
        <v>85</v>
      </c>
      <c r="AC121" s="20">
        <f>SUM(T121:AA121)</f>
        <v>15</v>
      </c>
      <c r="AD121" s="23">
        <f>SUM(T121:AA121)</f>
        <v>15</v>
      </c>
    </row>
    <row r="122" spans="1:30" s="2" customFormat="1" ht="47.25" customHeight="1">
      <c r="A122" s="188"/>
      <c r="B122" s="191"/>
      <c r="C122" s="168" t="s">
        <v>191</v>
      </c>
      <c r="D122" s="168" t="s">
        <v>19</v>
      </c>
      <c r="E122" s="169" t="s">
        <v>79</v>
      </c>
      <c r="F122" s="9"/>
      <c r="G122" s="29">
        <v>3</v>
      </c>
      <c r="H122" s="143"/>
      <c r="I122" s="24"/>
      <c r="J122" s="24"/>
      <c r="K122" s="24"/>
      <c r="L122" s="24">
        <v>30</v>
      </c>
      <c r="M122" s="27"/>
      <c r="N122" s="27"/>
      <c r="O122" s="24"/>
      <c r="P122" s="26">
        <f>G122*25-Q122</f>
        <v>45</v>
      </c>
      <c r="Q122" s="30">
        <f>SUM(H122:O122)</f>
        <v>30</v>
      </c>
      <c r="R122" s="29">
        <f>SUM(P122:Q122)</f>
        <v>75</v>
      </c>
      <c r="S122" s="35">
        <v>3</v>
      </c>
      <c r="T122" s="53">
        <v>15</v>
      </c>
      <c r="U122" s="27"/>
      <c r="V122" s="27"/>
      <c r="W122" s="27"/>
      <c r="X122" s="27"/>
      <c r="Y122" s="27"/>
      <c r="Z122" s="27"/>
      <c r="AA122" s="84"/>
      <c r="AB122" s="54">
        <f>S122*25-AC122</f>
        <v>60</v>
      </c>
      <c r="AC122" s="30">
        <f>SUM(T122:AA122)</f>
        <v>15</v>
      </c>
      <c r="AD122" s="29">
        <f>SUM(T122:AA122)</f>
        <v>15</v>
      </c>
    </row>
    <row r="123" spans="1:30" s="2" customFormat="1" ht="47.25" customHeight="1">
      <c r="A123" s="188"/>
      <c r="B123" s="191"/>
      <c r="C123" s="168" t="s">
        <v>227</v>
      </c>
      <c r="D123" s="168" t="s">
        <v>19</v>
      </c>
      <c r="E123" s="169" t="s">
        <v>79</v>
      </c>
      <c r="F123" s="9"/>
      <c r="G123" s="29">
        <v>3</v>
      </c>
      <c r="H123" s="143"/>
      <c r="I123" s="24"/>
      <c r="J123" s="24"/>
      <c r="K123" s="24"/>
      <c r="L123" s="24">
        <v>30</v>
      </c>
      <c r="M123" s="27"/>
      <c r="N123" s="27"/>
      <c r="O123" s="24"/>
      <c r="P123" s="26">
        <f>G123*25-Q123</f>
        <v>45</v>
      </c>
      <c r="Q123" s="30">
        <f>SUM(H123:O123)</f>
        <v>30</v>
      </c>
      <c r="R123" s="29">
        <f>SUM(P123:Q123)</f>
        <v>75</v>
      </c>
      <c r="S123" s="35">
        <v>3</v>
      </c>
      <c r="T123" s="53"/>
      <c r="U123" s="27">
        <v>15</v>
      </c>
      <c r="V123" s="27"/>
      <c r="W123" s="27"/>
      <c r="X123" s="27"/>
      <c r="Y123" s="27"/>
      <c r="Z123" s="27"/>
      <c r="AA123" s="84"/>
      <c r="AB123" s="54">
        <f>S123*25-AC123</f>
        <v>60</v>
      </c>
      <c r="AC123" s="30">
        <f>SUM(T123:AA123)</f>
        <v>15</v>
      </c>
      <c r="AD123" s="29">
        <f>SUM(T123:AA123)</f>
        <v>15</v>
      </c>
    </row>
    <row r="124" spans="1:30" s="2" customFormat="1" ht="65.25" customHeight="1" thickBot="1">
      <c r="A124" s="189"/>
      <c r="B124" s="192"/>
      <c r="C124" s="172" t="s">
        <v>190</v>
      </c>
      <c r="D124" s="172" t="s">
        <v>19</v>
      </c>
      <c r="E124" s="173" t="s">
        <v>79</v>
      </c>
      <c r="F124" s="9"/>
      <c r="G124" s="139">
        <v>3</v>
      </c>
      <c r="H124" s="144"/>
      <c r="I124" s="71"/>
      <c r="J124" s="71">
        <v>30</v>
      </c>
      <c r="K124" s="71"/>
      <c r="L124" s="71"/>
      <c r="M124" s="152"/>
      <c r="N124" s="152"/>
      <c r="O124" s="71"/>
      <c r="P124" s="58">
        <f>G124*25-Q124</f>
        <v>45</v>
      </c>
      <c r="Q124" s="129">
        <f>SUM(H124:O124)</f>
        <v>30</v>
      </c>
      <c r="R124" s="134">
        <f>SUM(P124:Q124)</f>
        <v>75</v>
      </c>
      <c r="S124" s="122">
        <v>3</v>
      </c>
      <c r="T124" s="87"/>
      <c r="U124" s="152"/>
      <c r="V124" s="152"/>
      <c r="W124" s="152">
        <v>15</v>
      </c>
      <c r="X124" s="152"/>
      <c r="Y124" s="152"/>
      <c r="Z124" s="152"/>
      <c r="AA124" s="153"/>
      <c r="AB124" s="123">
        <f>S124*25-AC124</f>
        <v>60</v>
      </c>
      <c r="AC124" s="129">
        <f>SUM(T124:AA124)</f>
        <v>15</v>
      </c>
      <c r="AD124" s="134">
        <f>SUM(T124:AA124)</f>
        <v>15</v>
      </c>
    </row>
    <row r="125" spans="1:30" s="2" customFormat="1" ht="39" customHeight="1" thickBot="1">
      <c r="A125" s="206" t="s">
        <v>23</v>
      </c>
      <c r="B125" s="207"/>
      <c r="C125" s="207"/>
      <c r="D125" s="207"/>
      <c r="E125" s="208"/>
      <c r="F125" s="89"/>
      <c r="G125" s="42">
        <f>SUM(G126:G130)</f>
        <v>30</v>
      </c>
      <c r="H125" s="138">
        <f aca="true" t="shared" si="23" ref="H125:AD125">SUM(H126:H130)</f>
        <v>0</v>
      </c>
      <c r="I125" s="68">
        <f t="shared" si="23"/>
        <v>50</v>
      </c>
      <c r="J125" s="68">
        <f t="shared" si="23"/>
        <v>0</v>
      </c>
      <c r="K125" s="68">
        <f t="shared" si="23"/>
        <v>0</v>
      </c>
      <c r="L125" s="68">
        <f t="shared" si="23"/>
        <v>0</v>
      </c>
      <c r="M125" s="68">
        <f t="shared" si="23"/>
        <v>15</v>
      </c>
      <c r="N125" s="68">
        <f t="shared" si="23"/>
        <v>0</v>
      </c>
      <c r="O125" s="68">
        <f t="shared" si="23"/>
        <v>470</v>
      </c>
      <c r="P125" s="115">
        <f t="shared" si="23"/>
        <v>215</v>
      </c>
      <c r="Q125" s="124">
        <f t="shared" si="23"/>
        <v>535</v>
      </c>
      <c r="R125" s="42">
        <f t="shared" si="23"/>
        <v>750</v>
      </c>
      <c r="S125" s="41">
        <f t="shared" si="23"/>
        <v>30</v>
      </c>
      <c r="T125" s="120">
        <f t="shared" si="23"/>
        <v>0</v>
      </c>
      <c r="U125" s="81">
        <f t="shared" si="23"/>
        <v>28</v>
      </c>
      <c r="V125" s="81">
        <f t="shared" si="23"/>
        <v>0</v>
      </c>
      <c r="W125" s="81">
        <f t="shared" si="23"/>
        <v>0</v>
      </c>
      <c r="X125" s="81">
        <f t="shared" si="23"/>
        <v>0</v>
      </c>
      <c r="Y125" s="81">
        <f t="shared" si="23"/>
        <v>15</v>
      </c>
      <c r="Z125" s="81">
        <f t="shared" si="23"/>
        <v>0</v>
      </c>
      <c r="AA125" s="81">
        <f t="shared" si="23"/>
        <v>470</v>
      </c>
      <c r="AB125" s="124">
        <f t="shared" si="23"/>
        <v>237</v>
      </c>
      <c r="AC125" s="124">
        <f t="shared" si="23"/>
        <v>513</v>
      </c>
      <c r="AD125" s="42">
        <f t="shared" si="23"/>
        <v>513</v>
      </c>
    </row>
    <row r="126" spans="1:30" s="2" customFormat="1" ht="67.5" customHeight="1" thickBot="1">
      <c r="A126" s="16" t="s">
        <v>229</v>
      </c>
      <c r="B126" s="79" t="s">
        <v>97</v>
      </c>
      <c r="C126" s="79" t="s">
        <v>170</v>
      </c>
      <c r="D126" s="79" t="s">
        <v>19</v>
      </c>
      <c r="E126" s="61" t="s">
        <v>21</v>
      </c>
      <c r="F126" s="9"/>
      <c r="G126" s="135">
        <v>1</v>
      </c>
      <c r="H126" s="104"/>
      <c r="I126" s="79">
        <v>15</v>
      </c>
      <c r="J126" s="79"/>
      <c r="K126" s="79"/>
      <c r="L126" s="79"/>
      <c r="M126" s="78"/>
      <c r="N126" s="78"/>
      <c r="O126" s="79"/>
      <c r="P126" s="62">
        <f t="shared" si="16"/>
        <v>10</v>
      </c>
      <c r="Q126" s="130">
        <f t="shared" si="17"/>
        <v>15</v>
      </c>
      <c r="R126" s="135">
        <f t="shared" si="18"/>
        <v>25</v>
      </c>
      <c r="S126" s="110">
        <v>1</v>
      </c>
      <c r="T126" s="119"/>
      <c r="U126" s="78">
        <v>8</v>
      </c>
      <c r="V126" s="78"/>
      <c r="W126" s="78"/>
      <c r="X126" s="78"/>
      <c r="Y126" s="78"/>
      <c r="Z126" s="78"/>
      <c r="AA126" s="90"/>
      <c r="AB126" s="125">
        <f t="shared" si="19"/>
        <v>17</v>
      </c>
      <c r="AC126" s="130">
        <f t="shared" si="20"/>
        <v>8</v>
      </c>
      <c r="AD126" s="135">
        <f aca="true" t="shared" si="24" ref="AD126:AD134">SUM(T126:AA126)</f>
        <v>8</v>
      </c>
    </row>
    <row r="127" spans="1:30" s="2" customFormat="1" ht="51.75" customHeight="1" thickBot="1">
      <c r="A127" s="16" t="s">
        <v>230</v>
      </c>
      <c r="B127" s="79" t="s">
        <v>98</v>
      </c>
      <c r="C127" s="79" t="s">
        <v>50</v>
      </c>
      <c r="D127" s="79" t="s">
        <v>19</v>
      </c>
      <c r="E127" s="61" t="s">
        <v>22</v>
      </c>
      <c r="F127" s="9"/>
      <c r="G127" s="135">
        <v>6</v>
      </c>
      <c r="H127" s="104"/>
      <c r="I127" s="79"/>
      <c r="J127" s="79"/>
      <c r="K127" s="79"/>
      <c r="L127" s="79"/>
      <c r="M127" s="78">
        <v>15</v>
      </c>
      <c r="N127" s="78"/>
      <c r="O127" s="79"/>
      <c r="P127" s="62">
        <f t="shared" si="16"/>
        <v>135</v>
      </c>
      <c r="Q127" s="130">
        <f t="shared" si="17"/>
        <v>15</v>
      </c>
      <c r="R127" s="135">
        <f t="shared" si="18"/>
        <v>150</v>
      </c>
      <c r="S127" s="110">
        <v>6</v>
      </c>
      <c r="T127" s="119"/>
      <c r="U127" s="78"/>
      <c r="V127" s="78"/>
      <c r="W127" s="78"/>
      <c r="X127" s="78"/>
      <c r="Y127" s="78">
        <v>15</v>
      </c>
      <c r="Z127" s="78"/>
      <c r="AA127" s="79"/>
      <c r="AB127" s="125">
        <f t="shared" si="19"/>
        <v>135</v>
      </c>
      <c r="AC127" s="130">
        <f t="shared" si="20"/>
        <v>15</v>
      </c>
      <c r="AD127" s="135">
        <f t="shared" si="24"/>
        <v>15</v>
      </c>
    </row>
    <row r="128" spans="1:30" s="2" customFormat="1" ht="52.5" customHeight="1" thickBot="1">
      <c r="A128" s="16" t="s">
        <v>231</v>
      </c>
      <c r="B128" s="79" t="s">
        <v>94</v>
      </c>
      <c r="C128" s="79" t="s">
        <v>72</v>
      </c>
      <c r="D128" s="79" t="s">
        <v>20</v>
      </c>
      <c r="E128" s="61" t="s">
        <v>21</v>
      </c>
      <c r="F128" s="9"/>
      <c r="G128" s="135">
        <v>20</v>
      </c>
      <c r="H128" s="106"/>
      <c r="I128" s="60"/>
      <c r="J128" s="60"/>
      <c r="K128" s="60"/>
      <c r="L128" s="60"/>
      <c r="M128" s="91"/>
      <c r="N128" s="91"/>
      <c r="O128" s="79">
        <v>470</v>
      </c>
      <c r="P128" s="62">
        <f t="shared" si="16"/>
        <v>30</v>
      </c>
      <c r="Q128" s="130">
        <f t="shared" si="17"/>
        <v>470</v>
      </c>
      <c r="R128" s="135">
        <f t="shared" si="18"/>
        <v>500</v>
      </c>
      <c r="S128" s="133">
        <v>20</v>
      </c>
      <c r="T128" s="121"/>
      <c r="U128" s="91"/>
      <c r="V128" s="91"/>
      <c r="W128" s="91"/>
      <c r="X128" s="91"/>
      <c r="Y128" s="91"/>
      <c r="Z128" s="91"/>
      <c r="AA128" s="60">
        <v>470</v>
      </c>
      <c r="AB128" s="125">
        <f t="shared" si="19"/>
        <v>30</v>
      </c>
      <c r="AC128" s="130">
        <f t="shared" si="20"/>
        <v>470</v>
      </c>
      <c r="AD128" s="136">
        <f t="shared" si="24"/>
        <v>470</v>
      </c>
    </row>
    <row r="129" spans="1:30" s="2" customFormat="1" ht="43.5" customHeight="1">
      <c r="A129" s="187" t="s">
        <v>232</v>
      </c>
      <c r="B129" s="185" t="s">
        <v>99</v>
      </c>
      <c r="C129" s="166" t="s">
        <v>171</v>
      </c>
      <c r="D129" s="166" t="s">
        <v>19</v>
      </c>
      <c r="E129" s="167" t="s">
        <v>79</v>
      </c>
      <c r="F129" s="9"/>
      <c r="G129" s="23">
        <v>1</v>
      </c>
      <c r="H129" s="46"/>
      <c r="I129" s="17">
        <v>15</v>
      </c>
      <c r="J129" s="17"/>
      <c r="K129" s="17"/>
      <c r="L129" s="17"/>
      <c r="M129" s="21"/>
      <c r="N129" s="21"/>
      <c r="O129" s="17"/>
      <c r="P129" s="18">
        <f t="shared" si="16"/>
        <v>10</v>
      </c>
      <c r="Q129" s="20">
        <f t="shared" si="17"/>
        <v>15</v>
      </c>
      <c r="R129" s="23">
        <f t="shared" si="18"/>
        <v>25</v>
      </c>
      <c r="S129" s="22">
        <v>1</v>
      </c>
      <c r="T129" s="47"/>
      <c r="U129" s="21">
        <v>10</v>
      </c>
      <c r="V129" s="21"/>
      <c r="W129" s="21"/>
      <c r="X129" s="21"/>
      <c r="Y129" s="21"/>
      <c r="Z129" s="21"/>
      <c r="AA129" s="82"/>
      <c r="AB129" s="48">
        <f t="shared" si="19"/>
        <v>15</v>
      </c>
      <c r="AC129" s="20">
        <f t="shared" si="20"/>
        <v>10</v>
      </c>
      <c r="AD129" s="23">
        <f t="shared" si="24"/>
        <v>10</v>
      </c>
    </row>
    <row r="130" spans="1:30" s="2" customFormat="1" ht="42.75" customHeight="1" thickBot="1">
      <c r="A130" s="200"/>
      <c r="B130" s="186"/>
      <c r="C130" s="170" t="s">
        <v>172</v>
      </c>
      <c r="D130" s="170" t="s">
        <v>19</v>
      </c>
      <c r="E130" s="171" t="s">
        <v>79</v>
      </c>
      <c r="F130" s="9"/>
      <c r="G130" s="44">
        <v>2</v>
      </c>
      <c r="H130" s="107"/>
      <c r="I130" s="37">
        <v>20</v>
      </c>
      <c r="J130" s="37"/>
      <c r="K130" s="37"/>
      <c r="L130" s="37"/>
      <c r="M130" s="40"/>
      <c r="N130" s="40"/>
      <c r="O130" s="37"/>
      <c r="P130" s="38">
        <f t="shared" si="16"/>
        <v>30</v>
      </c>
      <c r="Q130" s="43">
        <f t="shared" si="17"/>
        <v>20</v>
      </c>
      <c r="R130" s="44">
        <f t="shared" si="18"/>
        <v>50</v>
      </c>
      <c r="S130" s="131">
        <v>2</v>
      </c>
      <c r="T130" s="55"/>
      <c r="U130" s="40">
        <v>10</v>
      </c>
      <c r="V130" s="40"/>
      <c r="W130" s="40"/>
      <c r="X130" s="40"/>
      <c r="Y130" s="40"/>
      <c r="Z130" s="40"/>
      <c r="AA130" s="92"/>
      <c r="AB130" s="59">
        <f t="shared" si="19"/>
        <v>40</v>
      </c>
      <c r="AC130" s="43">
        <f t="shared" si="20"/>
        <v>10</v>
      </c>
      <c r="AD130" s="44">
        <f t="shared" si="24"/>
        <v>10</v>
      </c>
    </row>
    <row r="131" spans="1:30" s="2" customFormat="1" ht="42.75" customHeight="1">
      <c r="A131" s="187" t="s">
        <v>233</v>
      </c>
      <c r="B131" s="185" t="s">
        <v>100</v>
      </c>
      <c r="C131" s="166" t="s">
        <v>173</v>
      </c>
      <c r="D131" s="166" t="s">
        <v>19</v>
      </c>
      <c r="E131" s="167" t="s">
        <v>79</v>
      </c>
      <c r="F131" s="9"/>
      <c r="G131" s="23">
        <v>1</v>
      </c>
      <c r="H131" s="46"/>
      <c r="I131" s="17">
        <v>15</v>
      </c>
      <c r="J131" s="17"/>
      <c r="K131" s="17"/>
      <c r="L131" s="17"/>
      <c r="M131" s="21"/>
      <c r="N131" s="21"/>
      <c r="O131" s="17"/>
      <c r="P131" s="18">
        <f t="shared" si="16"/>
        <v>10</v>
      </c>
      <c r="Q131" s="20">
        <f t="shared" si="17"/>
        <v>15</v>
      </c>
      <c r="R131" s="23">
        <f t="shared" si="18"/>
        <v>25</v>
      </c>
      <c r="S131" s="22">
        <v>1</v>
      </c>
      <c r="T131" s="47"/>
      <c r="U131" s="21">
        <v>10</v>
      </c>
      <c r="V131" s="21"/>
      <c r="W131" s="21"/>
      <c r="X131" s="21"/>
      <c r="Y131" s="21"/>
      <c r="Z131" s="21"/>
      <c r="AA131" s="82"/>
      <c r="AB131" s="48">
        <f t="shared" si="19"/>
        <v>15</v>
      </c>
      <c r="AC131" s="20">
        <f t="shared" si="20"/>
        <v>10</v>
      </c>
      <c r="AD131" s="23">
        <f t="shared" si="24"/>
        <v>10</v>
      </c>
    </row>
    <row r="132" spans="1:30" s="2" customFormat="1" ht="54" customHeight="1" thickBot="1">
      <c r="A132" s="200"/>
      <c r="B132" s="199"/>
      <c r="C132" s="170" t="s">
        <v>174</v>
      </c>
      <c r="D132" s="170" t="s">
        <v>19</v>
      </c>
      <c r="E132" s="171" t="s">
        <v>79</v>
      </c>
      <c r="F132" s="9"/>
      <c r="G132" s="44">
        <v>2</v>
      </c>
      <c r="H132" s="107"/>
      <c r="I132" s="37">
        <v>20</v>
      </c>
      <c r="J132" s="37"/>
      <c r="K132" s="37"/>
      <c r="L132" s="37"/>
      <c r="M132" s="40"/>
      <c r="N132" s="40"/>
      <c r="O132" s="37"/>
      <c r="P132" s="38">
        <f t="shared" si="16"/>
        <v>30</v>
      </c>
      <c r="Q132" s="43">
        <f t="shared" si="17"/>
        <v>20</v>
      </c>
      <c r="R132" s="44">
        <f t="shared" si="18"/>
        <v>50</v>
      </c>
      <c r="S132" s="131">
        <v>2</v>
      </c>
      <c r="T132" s="55"/>
      <c r="U132" s="40">
        <v>10</v>
      </c>
      <c r="V132" s="40"/>
      <c r="W132" s="40"/>
      <c r="X132" s="40"/>
      <c r="Y132" s="40"/>
      <c r="Z132" s="40"/>
      <c r="AA132" s="92"/>
      <c r="AB132" s="59">
        <f t="shared" si="19"/>
        <v>40</v>
      </c>
      <c r="AC132" s="43">
        <f t="shared" si="20"/>
        <v>10</v>
      </c>
      <c r="AD132" s="44">
        <f t="shared" si="24"/>
        <v>10</v>
      </c>
    </row>
    <row r="133" spans="1:30" s="2" customFormat="1" ht="54" customHeight="1">
      <c r="A133" s="183" t="s">
        <v>234</v>
      </c>
      <c r="B133" s="185" t="s">
        <v>228</v>
      </c>
      <c r="C133" s="166" t="s">
        <v>227</v>
      </c>
      <c r="D133" s="166" t="s">
        <v>19</v>
      </c>
      <c r="E133" s="167" t="s">
        <v>79</v>
      </c>
      <c r="F133" s="9"/>
      <c r="G133" s="23">
        <v>1</v>
      </c>
      <c r="H133" s="142"/>
      <c r="I133" s="17"/>
      <c r="J133" s="17"/>
      <c r="K133" s="17"/>
      <c r="L133" s="17">
        <v>15</v>
      </c>
      <c r="M133" s="21"/>
      <c r="N133" s="21"/>
      <c r="O133" s="17"/>
      <c r="P133" s="61">
        <f t="shared" si="16"/>
        <v>10</v>
      </c>
      <c r="Q133" s="130">
        <f t="shared" si="17"/>
        <v>15</v>
      </c>
      <c r="R133" s="135">
        <f t="shared" si="18"/>
        <v>25</v>
      </c>
      <c r="S133" s="23">
        <v>1</v>
      </c>
      <c r="T133" s="47"/>
      <c r="U133" s="21"/>
      <c r="V133" s="21"/>
      <c r="W133" s="21"/>
      <c r="X133" s="21">
        <v>10</v>
      </c>
      <c r="Y133" s="21"/>
      <c r="Z133" s="21"/>
      <c r="AA133" s="82"/>
      <c r="AB133" s="125">
        <f t="shared" si="19"/>
        <v>15</v>
      </c>
      <c r="AC133" s="130">
        <f t="shared" si="20"/>
        <v>10</v>
      </c>
      <c r="AD133" s="135">
        <f t="shared" si="24"/>
        <v>10</v>
      </c>
    </row>
    <row r="134" spans="1:30" s="2" customFormat="1" ht="75" customHeight="1" thickBot="1">
      <c r="A134" s="184"/>
      <c r="B134" s="186"/>
      <c r="C134" s="172" t="s">
        <v>192</v>
      </c>
      <c r="D134" s="172" t="s">
        <v>19</v>
      </c>
      <c r="E134" s="173" t="s">
        <v>79</v>
      </c>
      <c r="F134" s="9"/>
      <c r="G134" s="134">
        <v>2</v>
      </c>
      <c r="H134" s="145"/>
      <c r="I134" s="56"/>
      <c r="J134" s="56">
        <v>20</v>
      </c>
      <c r="K134" s="56"/>
      <c r="L134" s="56"/>
      <c r="M134" s="63"/>
      <c r="N134" s="63"/>
      <c r="O134" s="56"/>
      <c r="P134" s="58">
        <f t="shared" si="16"/>
        <v>30</v>
      </c>
      <c r="Q134" s="129">
        <f t="shared" si="17"/>
        <v>20</v>
      </c>
      <c r="R134" s="134">
        <f t="shared" si="18"/>
        <v>50</v>
      </c>
      <c r="S134" s="134">
        <v>2</v>
      </c>
      <c r="T134" s="116"/>
      <c r="U134" s="63"/>
      <c r="V134" s="63">
        <v>10</v>
      </c>
      <c r="W134" s="63"/>
      <c r="X134" s="63"/>
      <c r="Y134" s="63"/>
      <c r="Z134" s="63"/>
      <c r="AA134" s="83"/>
      <c r="AB134" s="123">
        <f t="shared" si="19"/>
        <v>40</v>
      </c>
      <c r="AC134" s="129">
        <f t="shared" si="20"/>
        <v>10</v>
      </c>
      <c r="AD134" s="134">
        <f t="shared" si="24"/>
        <v>10</v>
      </c>
    </row>
    <row r="135" spans="1:30" ht="50.25" customHeight="1" thickBot="1">
      <c r="A135" s="51"/>
      <c r="B135" s="140"/>
      <c r="C135" s="49"/>
      <c r="D135" s="93"/>
      <c r="E135" s="93"/>
      <c r="F135" s="93"/>
      <c r="G135" s="94">
        <f aca="true" t="shared" si="25" ref="G135:AD135">G5+G22+G39+G66+G88+G108+G125</f>
        <v>210</v>
      </c>
      <c r="H135" s="94">
        <f t="shared" si="25"/>
        <v>229</v>
      </c>
      <c r="I135" s="94">
        <f t="shared" si="25"/>
        <v>420</v>
      </c>
      <c r="J135" s="94">
        <f t="shared" si="25"/>
        <v>315</v>
      </c>
      <c r="K135" s="94">
        <f t="shared" si="25"/>
        <v>605</v>
      </c>
      <c r="L135" s="94">
        <f t="shared" si="25"/>
        <v>315</v>
      </c>
      <c r="M135" s="94">
        <f t="shared" si="25"/>
        <v>30</v>
      </c>
      <c r="N135" s="94">
        <f t="shared" si="25"/>
        <v>89</v>
      </c>
      <c r="O135" s="94">
        <f t="shared" si="25"/>
        <v>770</v>
      </c>
      <c r="P135" s="94">
        <f t="shared" si="25"/>
        <v>2447</v>
      </c>
      <c r="Q135" s="94">
        <f t="shared" si="25"/>
        <v>2773</v>
      </c>
      <c r="R135" s="94">
        <f t="shared" si="25"/>
        <v>5220</v>
      </c>
      <c r="S135" s="94">
        <f t="shared" si="25"/>
        <v>210</v>
      </c>
      <c r="T135" s="94">
        <f t="shared" si="25"/>
        <v>154</v>
      </c>
      <c r="U135" s="94">
        <f t="shared" si="25"/>
        <v>185</v>
      </c>
      <c r="V135" s="94">
        <f t="shared" si="25"/>
        <v>190</v>
      </c>
      <c r="W135" s="94">
        <f t="shared" si="25"/>
        <v>305</v>
      </c>
      <c r="X135" s="94">
        <f t="shared" si="25"/>
        <v>183</v>
      </c>
      <c r="Y135" s="94">
        <f t="shared" si="25"/>
        <v>30</v>
      </c>
      <c r="Z135" s="94">
        <f t="shared" si="25"/>
        <v>74</v>
      </c>
      <c r="AA135" s="94">
        <f t="shared" si="25"/>
        <v>745</v>
      </c>
      <c r="AB135" s="127">
        <f t="shared" si="25"/>
        <v>3314</v>
      </c>
      <c r="AC135" s="127">
        <f t="shared" si="25"/>
        <v>1866</v>
      </c>
      <c r="AD135" s="94">
        <f t="shared" si="25"/>
        <v>1881</v>
      </c>
    </row>
    <row r="136" spans="1:30" ht="42" customHeight="1" thickBot="1">
      <c r="A136" s="93"/>
      <c r="B136" s="93"/>
      <c r="C136" s="93"/>
      <c r="D136" s="93"/>
      <c r="E136" s="93"/>
      <c r="F136" s="93"/>
      <c r="G136" s="10"/>
      <c r="H136" s="95">
        <f>H135/Q135</f>
        <v>0.08258204111071042</v>
      </c>
      <c r="I136" s="95">
        <f aca="true" t="shared" si="26" ref="I136:P136">I135/R135</f>
        <v>0.08045977011494253</v>
      </c>
      <c r="J136" s="95">
        <f t="shared" si="26"/>
        <v>1.5</v>
      </c>
      <c r="K136" s="95">
        <f t="shared" si="26"/>
        <v>3.9285714285714284</v>
      </c>
      <c r="L136" s="95">
        <f t="shared" si="26"/>
        <v>1.7027027027027026</v>
      </c>
      <c r="M136" s="95">
        <f t="shared" si="26"/>
        <v>0.15789473684210525</v>
      </c>
      <c r="N136" s="95">
        <f t="shared" si="26"/>
        <v>0.29180327868852457</v>
      </c>
      <c r="O136" s="95">
        <f t="shared" si="26"/>
        <v>4.2076502732240435</v>
      </c>
      <c r="P136" s="95">
        <f t="shared" si="26"/>
        <v>81.56666666666666</v>
      </c>
      <c r="Q136" s="96"/>
      <c r="R136" s="97"/>
      <c r="S136" s="98"/>
      <c r="T136" s="99">
        <f>T135/AD135</f>
        <v>0.08187134502923976</v>
      </c>
      <c r="U136" s="98">
        <f>U135/AD135</f>
        <v>0.09835194045720362</v>
      </c>
      <c r="V136" s="98">
        <f>V135/AD135</f>
        <v>0.10101010101010101</v>
      </c>
      <c r="W136" s="98">
        <f>W135/AD135</f>
        <v>0.1621477937267411</v>
      </c>
      <c r="X136" s="98">
        <f>X135/AD135</f>
        <v>0.09728867623604466</v>
      </c>
      <c r="Y136" s="98">
        <f>Y135/AD135</f>
        <v>0.01594896331738437</v>
      </c>
      <c r="Z136" s="96"/>
      <c r="AA136" s="96">
        <f>AA135/AD135</f>
        <v>0.39606592238171184</v>
      </c>
      <c r="AB136" s="96"/>
      <c r="AC136" s="96"/>
      <c r="AD136" s="98"/>
    </row>
    <row r="137" spans="1:30" ht="23.25" customHeight="1">
      <c r="A137" s="100" t="s">
        <v>8</v>
      </c>
      <c r="B137" s="109"/>
      <c r="C137" s="93"/>
      <c r="D137" s="93"/>
      <c r="E137" s="93"/>
      <c r="F137" s="93"/>
      <c r="G137" s="112"/>
      <c r="H137" s="93"/>
      <c r="I137" s="101"/>
      <c r="J137" s="93"/>
      <c r="K137" s="93"/>
      <c r="L137" s="93"/>
      <c r="M137" s="93"/>
      <c r="N137" s="93"/>
      <c r="O137" s="93"/>
      <c r="P137" s="93"/>
      <c r="Q137" s="112"/>
      <c r="R137" s="112"/>
      <c r="S137" s="112"/>
      <c r="T137" s="93"/>
      <c r="U137" s="101"/>
      <c r="V137" s="93"/>
      <c r="W137" s="93"/>
      <c r="X137" s="93"/>
      <c r="Y137" s="93"/>
      <c r="Z137" s="93"/>
      <c r="AA137" s="93"/>
      <c r="AB137" s="93"/>
      <c r="AC137" s="112"/>
      <c r="AD137" s="112"/>
    </row>
    <row r="138" spans="1:30" ht="15">
      <c r="A138" s="182"/>
      <c r="B138" s="102" t="s">
        <v>45</v>
      </c>
      <c r="D138" s="93"/>
      <c r="E138" s="93"/>
      <c r="F138" s="93"/>
      <c r="G138" s="112"/>
      <c r="H138" s="93"/>
      <c r="I138" s="93"/>
      <c r="J138" s="93"/>
      <c r="K138" s="93"/>
      <c r="L138" s="93"/>
      <c r="M138" s="93"/>
      <c r="N138" s="93"/>
      <c r="O138" s="93"/>
      <c r="P138" s="93"/>
      <c r="Q138" s="112"/>
      <c r="R138" s="112"/>
      <c r="S138" s="112"/>
      <c r="T138" s="93"/>
      <c r="U138" s="93"/>
      <c r="V138" s="93"/>
      <c r="W138" s="93"/>
      <c r="X138" s="93"/>
      <c r="Y138" s="93"/>
      <c r="Z138" s="93"/>
      <c r="AA138" s="93"/>
      <c r="AB138" s="93"/>
      <c r="AC138" s="112"/>
      <c r="AD138" s="112"/>
    </row>
    <row r="139" spans="1:30" ht="15">
      <c r="A139" s="65" t="s">
        <v>18</v>
      </c>
      <c r="B139" s="93" t="s">
        <v>46</v>
      </c>
      <c r="D139" s="93"/>
      <c r="E139" s="93"/>
      <c r="F139" s="93"/>
      <c r="G139" s="112"/>
      <c r="H139" s="93"/>
      <c r="I139" s="93"/>
      <c r="J139" s="93"/>
      <c r="K139" s="93"/>
      <c r="L139" s="93"/>
      <c r="M139" s="93"/>
      <c r="N139" s="93"/>
      <c r="O139" s="93"/>
      <c r="P139" s="93"/>
      <c r="Q139" s="112"/>
      <c r="R139" s="103"/>
      <c r="S139" s="112"/>
      <c r="T139" s="93"/>
      <c r="U139" s="93"/>
      <c r="V139" s="93"/>
      <c r="W139" s="93"/>
      <c r="X139" s="93"/>
      <c r="Y139" s="93"/>
      <c r="Z139" s="93"/>
      <c r="AA139" s="93"/>
      <c r="AB139" s="93"/>
      <c r="AC139" s="112"/>
      <c r="AD139" s="112"/>
    </row>
    <row r="140" spans="1:30" ht="15">
      <c r="A140" s="27" t="s">
        <v>19</v>
      </c>
      <c r="B140" s="93" t="s">
        <v>47</v>
      </c>
      <c r="D140" s="93"/>
      <c r="E140" s="93"/>
      <c r="F140" s="93"/>
      <c r="G140" s="112"/>
      <c r="H140" s="93"/>
      <c r="I140" s="93"/>
      <c r="J140" s="93"/>
      <c r="K140" s="93"/>
      <c r="L140" s="93"/>
      <c r="M140" s="93"/>
      <c r="N140" s="93"/>
      <c r="O140" s="93"/>
      <c r="P140" s="93"/>
      <c r="Q140" s="112"/>
      <c r="R140" s="112"/>
      <c r="S140" s="112"/>
      <c r="T140" s="93"/>
      <c r="U140" s="93"/>
      <c r="V140" s="93"/>
      <c r="W140" s="93"/>
      <c r="X140" s="93"/>
      <c r="Y140" s="93"/>
      <c r="Z140" s="93"/>
      <c r="AA140" s="93"/>
      <c r="AB140" s="93"/>
      <c r="AC140" s="112"/>
      <c r="AD140" s="112"/>
    </row>
    <row r="141" spans="1:30" ht="15">
      <c r="A141" s="27" t="s">
        <v>20</v>
      </c>
      <c r="B141" s="93" t="s">
        <v>48</v>
      </c>
      <c r="D141" s="93"/>
      <c r="E141" s="93"/>
      <c r="F141" s="93"/>
      <c r="G141" s="112"/>
      <c r="H141" s="93"/>
      <c r="I141" s="93"/>
      <c r="J141" s="93"/>
      <c r="K141" s="93"/>
      <c r="L141" s="93"/>
      <c r="M141" s="93"/>
      <c r="N141" s="93"/>
      <c r="O141" s="93"/>
      <c r="P141" s="93"/>
      <c r="Q141" s="112"/>
      <c r="R141" s="112"/>
      <c r="S141" s="112"/>
      <c r="T141" s="93"/>
      <c r="U141" s="93"/>
      <c r="V141" s="93"/>
      <c r="W141" s="93"/>
      <c r="X141" s="93"/>
      <c r="Y141" s="93"/>
      <c r="Z141" s="93"/>
      <c r="AA141" s="93"/>
      <c r="AB141" s="93"/>
      <c r="AC141" s="112"/>
      <c r="AD141" s="112"/>
    </row>
  </sheetData>
  <sheetProtection/>
  <autoFilter ref="A4:E4"/>
  <mergeCells count="80">
    <mergeCell ref="A54:A57"/>
    <mergeCell ref="B67:B69"/>
    <mergeCell ref="B129:B130"/>
    <mergeCell ref="B117:B120"/>
    <mergeCell ref="B113:B116"/>
    <mergeCell ref="A66:E66"/>
    <mergeCell ref="A88:E88"/>
    <mergeCell ref="B110:B111"/>
    <mergeCell ref="B100:B102"/>
    <mergeCell ref="A94:A95"/>
    <mergeCell ref="A70:A72"/>
    <mergeCell ref="B70:B72"/>
    <mergeCell ref="F22:F38"/>
    <mergeCell ref="A50:A53"/>
    <mergeCell ref="A110:A111"/>
    <mergeCell ref="A82:A84"/>
    <mergeCell ref="F66:F84"/>
    <mergeCell ref="B40:B42"/>
    <mergeCell ref="B54:B57"/>
    <mergeCell ref="A79:A81"/>
    <mergeCell ref="A31:A34"/>
    <mergeCell ref="B31:B34"/>
    <mergeCell ref="A121:A124"/>
    <mergeCell ref="B121:B124"/>
    <mergeCell ref="A97:A99"/>
    <mergeCell ref="B94:B95"/>
    <mergeCell ref="B91:B93"/>
    <mergeCell ref="A35:A38"/>
    <mergeCell ref="B35:B38"/>
    <mergeCell ref="B97:B99"/>
    <mergeCell ref="B82:B84"/>
    <mergeCell ref="B79:B81"/>
    <mergeCell ref="A6:A12"/>
    <mergeCell ref="A23:A27"/>
    <mergeCell ref="A40:A42"/>
    <mergeCell ref="A28:A30"/>
    <mergeCell ref="A19:A21"/>
    <mergeCell ref="A39:E39"/>
    <mergeCell ref="A22:E22"/>
    <mergeCell ref="A13:A15"/>
    <mergeCell ref="A1:E1"/>
    <mergeCell ref="A5:E5"/>
    <mergeCell ref="B28:B30"/>
    <mergeCell ref="A16:A18"/>
    <mergeCell ref="B16:B18"/>
    <mergeCell ref="F108:F119"/>
    <mergeCell ref="A100:A102"/>
    <mergeCell ref="A44:A46"/>
    <mergeCell ref="B44:B46"/>
    <mergeCell ref="F88:F102"/>
    <mergeCell ref="B6:B12"/>
    <mergeCell ref="B13:B15"/>
    <mergeCell ref="B19:B21"/>
    <mergeCell ref="B23:B27"/>
    <mergeCell ref="S3:AD3"/>
    <mergeCell ref="A91:A93"/>
    <mergeCell ref="B50:B53"/>
    <mergeCell ref="F39:F57"/>
    <mergeCell ref="A73:A78"/>
    <mergeCell ref="B73:B78"/>
    <mergeCell ref="A131:A132"/>
    <mergeCell ref="A125:E125"/>
    <mergeCell ref="A108:E108"/>
    <mergeCell ref="A129:A130"/>
    <mergeCell ref="A67:A69"/>
    <mergeCell ref="G3:R3"/>
    <mergeCell ref="A47:A49"/>
    <mergeCell ref="B47:B49"/>
    <mergeCell ref="F5:F21"/>
    <mergeCell ref="A113:A116"/>
    <mergeCell ref="A133:A134"/>
    <mergeCell ref="B133:B134"/>
    <mergeCell ref="A58:A65"/>
    <mergeCell ref="B58:B65"/>
    <mergeCell ref="A85:A87"/>
    <mergeCell ref="B85:B87"/>
    <mergeCell ref="B131:B132"/>
    <mergeCell ref="A117:A120"/>
    <mergeCell ref="A103:A107"/>
    <mergeCell ref="B103:B107"/>
  </mergeCells>
  <printOptions horizontalCentered="1"/>
  <pageMargins left="0.2362204724409449" right="0.2362204724409449" top="0.1968503937007874" bottom="0.5511811023622047" header="0.31496062992125984" footer="0.31496062992125984"/>
  <pageSetup fitToHeight="0" fitToWidth="1" horizontalDpi="300" verticalDpi="300" orientation="landscape" paperSize="9" scale="31" r:id="rId1"/>
  <rowBreaks count="1" manualBreakCount="1">
    <brk id="8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2020-06-18T07:59:12Z</cp:lastPrinted>
  <dcterms:created xsi:type="dcterms:W3CDTF">2012-05-29T17:17:29Z</dcterms:created>
  <dcterms:modified xsi:type="dcterms:W3CDTF">2023-02-14T12:44:57Z</dcterms:modified>
  <cp:category/>
  <cp:version/>
  <cp:contentType/>
  <cp:contentStatus/>
</cp:coreProperties>
</file>