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Arkusz1" sheetId="1" r:id="rId1"/>
    <sheet name="Arkusz2" sheetId="2" r:id="rId2"/>
  </sheets>
  <externalReferences>
    <externalReference r:id="rId5"/>
  </externalReferences>
  <definedNames>
    <definedName name="_xlnm._FilterDatabase" localSheetId="0" hidden="1">'Arkusz1'!$A$5:$F$134</definedName>
    <definedName name="_xlnm.Print_Area" localSheetId="0">'Arkusz1'!$A$1:$AE$134</definedName>
  </definedNames>
  <calcPr fullCalcOnLoad="1"/>
</workbook>
</file>

<file path=xl/sharedStrings.xml><?xml version="1.0" encoding="utf-8"?>
<sst xmlns="http://schemas.openxmlformats.org/spreadsheetml/2006/main" count="559" uniqueCount="215">
  <si>
    <t>Numer i nazwa modułu</t>
  </si>
  <si>
    <t>Elementy modułu</t>
  </si>
  <si>
    <t>M2. Kompetencje osobowościowe i społeczne cz.1.</t>
  </si>
  <si>
    <t>M3. Podstawowe kompetencje socjologiczne</t>
  </si>
  <si>
    <t>M4. Kompetencje osobowościowe i społeczne cz.2.</t>
  </si>
  <si>
    <t>Idea podmiotowości człowieka</t>
  </si>
  <si>
    <t>Opis modułu</t>
  </si>
  <si>
    <t xml:space="preserve">Semestr 1 </t>
  </si>
  <si>
    <t>Semestr 2</t>
  </si>
  <si>
    <t>Semestr 3</t>
  </si>
  <si>
    <t>Semestr 4</t>
  </si>
  <si>
    <t>Semestr 5</t>
  </si>
  <si>
    <t>Semestr 6</t>
  </si>
  <si>
    <t>LEGENDA</t>
  </si>
  <si>
    <t>specjalności do wyboru</t>
  </si>
  <si>
    <t>ECTS</t>
  </si>
  <si>
    <t>w</t>
  </si>
  <si>
    <t>ćw</t>
  </si>
  <si>
    <t>lab</t>
  </si>
  <si>
    <t>proj</t>
  </si>
  <si>
    <t>war</t>
  </si>
  <si>
    <t>sem</t>
  </si>
  <si>
    <t>inne</t>
  </si>
  <si>
    <t>Semestr 1</t>
  </si>
  <si>
    <t>Forma zaliczenia przedmiotu</t>
  </si>
  <si>
    <t>Socjologia - studia I stopnia</t>
  </si>
  <si>
    <t>%</t>
  </si>
  <si>
    <t>E</t>
  </si>
  <si>
    <t>Z/O</t>
  </si>
  <si>
    <t>zaliczenie na ocenę - Z/O</t>
  </si>
  <si>
    <t>egzamin - E</t>
  </si>
  <si>
    <t>Moduł rozwija kreatywność i przygotowuje studenta do realizacji własnych pomysłów, twórczych działań. Pozwala na dalsze rozwijanie kompetencji językowych, poznanie zasad budowania relacji z innymi ludźmi.</t>
  </si>
  <si>
    <t>M6. Współczesne społeczeństwo cz. 1</t>
  </si>
  <si>
    <t>M7. Badania socjologiczne cz. 1</t>
  </si>
  <si>
    <t>M1. Wprowadzenie do studiowania</t>
  </si>
  <si>
    <t>Z</t>
  </si>
  <si>
    <t>Moduł rozwija kompetencje językowe, sprawność fizyczną oraz umiejętność wykorzystania komputera w pracy. Moduł wprowadza do zagadnień związanych z ekonomią.</t>
  </si>
  <si>
    <t>Studia stacjonarne</t>
  </si>
  <si>
    <t>Studia niestacjonarne</t>
  </si>
  <si>
    <t>E-learning</t>
  </si>
  <si>
    <t>Samokształcenie</t>
  </si>
  <si>
    <t>Wymiar godzin z udziałem nauczyciela</t>
  </si>
  <si>
    <t>Wymiar godzin przedmiotu razem</t>
  </si>
  <si>
    <t xml:space="preserve">Podstawy kreatywności - wyklad </t>
  </si>
  <si>
    <t>Podstawy kreatywnośći - ćwiczenia</t>
  </si>
  <si>
    <t>zaliczenie bez oceny - Z</t>
  </si>
  <si>
    <t>Demografia - ćwiczenia</t>
  </si>
  <si>
    <t>Wprowadzenie do metod badań społecznych - ćwiczenia</t>
  </si>
  <si>
    <t>Podstawy statystyki i dobór próby badawczej - ćwiczenia</t>
  </si>
  <si>
    <t>Samorząd terytorialny i społeczności lokalne - ćwiczenia</t>
  </si>
  <si>
    <t>Jednostka i społeczeństwo (mikrosocjologia) - ćwiczenia</t>
  </si>
  <si>
    <t>Systemy, procesy i struktury społeczne- ćwiczenia</t>
  </si>
  <si>
    <t>Dynamika zmian wspólczesnego społeczeństwa (teorie zmiany społecznej) - projekt</t>
  </si>
  <si>
    <t>Antropologia społeczna i kulturowa - projekt</t>
  </si>
  <si>
    <t>Wstęp do socjologii - ćwiczenia</t>
  </si>
  <si>
    <t>Wprowadzenie do statystyki - ćwiczenia</t>
  </si>
  <si>
    <t>Współczesne teorie socjologiczne - ćwiczenia</t>
  </si>
  <si>
    <t>Podstawy marketingu - ćwiczenia</t>
  </si>
  <si>
    <t>M5. Makroekonomia</t>
  </si>
  <si>
    <t>Międzykierunkowy</t>
  </si>
  <si>
    <t>Radzaj przedmioty(ogólnouczelniany, międzykierunkowy, podstawowy, kierunkowy, humanistyczny, społeczny, praktyczny, do wyboru)</t>
  </si>
  <si>
    <t>Ogólnouczelniany</t>
  </si>
  <si>
    <t>Praktyczny</t>
  </si>
  <si>
    <t>Sylwetka absolwenta:
Osoba, która w życiu zawodowym potrafi sprawnie i kreatywnie wykorzystywać wiedzę o zjawiskach i procesach społecznych, jest w stanie samodzielnie i zespołowo realizować badania społeczne, projektować i realizować programy służące rozwiązywaniu bieżących problemów społecznych.</t>
  </si>
  <si>
    <t>Moduł pozwala opanować podstawowe kompetencje związane z socjologią, w tym dostrzegania zjawisk w wymiarze kulturowym, społecznym, filozoficznym i historycznym. Student poznaje procesy psychiczne i zachowania ludzi znajdujących sie w sytuacjach społecznych. Po module student rozumie i potrafi analizować procesy zachodzące we współczesnym społeczeństwie, umie dostrzegać relacje i struktury społeczne przez pryzmat dorobku współczesnej socjologii.</t>
  </si>
  <si>
    <t>Wstęp do socjologii - wykład</t>
  </si>
  <si>
    <t>Wprowadzenie do statystyki - wykład</t>
  </si>
  <si>
    <t>Współczesne teorie socjologiczne - wykład</t>
  </si>
  <si>
    <t>Antropologia społeczna i kulturowa - wykład</t>
  </si>
  <si>
    <t>Moduł rozwija wrażliwość na drugiego człowieka, poszerza horyzonty myślowe nawiązując do koncepcji filozoficznych,  wskazuje na etyczne problemy zawodu socjologa, kształtuje kompetencje w rozumieniu aksjologicznego wymiaru nauki  oraz  społecznej odpowiedzialności socjologa. Moduł pozwala na dalszy rozwój kompetencji językowych oraz sprawności fizycznej.</t>
  </si>
  <si>
    <t>Moduł wprowadza do zagadnień z zakresu makroekonomii.</t>
  </si>
  <si>
    <t>Po module student rozumie i potrafi analizować procesy zachodzące we współczesnym społeczeństwie, umie dostrzegać relacje i struktury społeczne przez pryzmat dorobku współczesnej socjologii.</t>
  </si>
  <si>
    <t>Demografia - wykład</t>
  </si>
  <si>
    <t>Podstawy marketingu - wykład</t>
  </si>
  <si>
    <t>Socjologia współczesnej gospodarki rynkowej  - ćwiczenia</t>
  </si>
  <si>
    <t>Socjologia współczesnej gospodarki rynkowej - wykład</t>
  </si>
  <si>
    <t>Wprowadzenie do metod badań społecznych - wykład</t>
  </si>
  <si>
    <t>Podstawy statystyki i dobór próby badawczej - wykład</t>
  </si>
  <si>
    <t xml:space="preserve">M8. Kompetencje osobowościowe i społeczne cz.3 </t>
  </si>
  <si>
    <t>Dynamika zmian wspólczesnego społeczeństwa (teorie zmiany społecznej) - wykład</t>
  </si>
  <si>
    <t>Samorząd terytorialny i społeczności lokalne - wykład</t>
  </si>
  <si>
    <t>Jednostka i społeczeństwo (mikrosocjologia) - wykład</t>
  </si>
  <si>
    <t>Moduł rozwija umiejętność poruszania się w środowisku prawnym socjologa, a także uwrażliwia na znaczenie ochrony własności intelektualnej, pogłębia kompetencje językowe oraz  umiejetności związane z  konstruktywnym  rozwiązywaniem konfliktów.</t>
  </si>
  <si>
    <t>Systemy, procesy i struktury społeczne - wykład</t>
  </si>
  <si>
    <t>Moduł przygotowuje studenta do prowadzenia socjologicznych projektów badawczych.</t>
  </si>
  <si>
    <t>Student potrafi projektować własne przedsięwziecie.</t>
  </si>
  <si>
    <t>M20. Socjologiczne kompetencje poszerzające</t>
  </si>
  <si>
    <t>Praktyka zawodowa cz. 1</t>
  </si>
  <si>
    <t>M18. Przygotowanie pracy dyplomowej i praktyka zawodowa cz. 2</t>
  </si>
  <si>
    <t>Dyscyplina naukowa</t>
  </si>
  <si>
    <t>Moduł przygotowuje studenta do samodzielnego napisania i zaprezentowania pracy dyplomowej. Rozwija kompetencje zawodowe związane z tworzeniem sieci kontaktów, skuteczną autoprezentacją, przygotowaniem prezentacji multimedialnych. Student pogłębia świadmość wartości i rozwija umiejetnosci społeczne. Moduł rozwija także umiejętności praktyczne studenta.</t>
  </si>
  <si>
    <t>S</t>
  </si>
  <si>
    <t>K</t>
  </si>
  <si>
    <t>Metody badań ilościowych i jakościowych - wykład</t>
  </si>
  <si>
    <t>Metody badań ilościowych i jakościowych - projekt</t>
  </si>
  <si>
    <t>M9. Badania socjologiczne cz. 2</t>
  </si>
  <si>
    <t>M11. Kompetencje osobowościowe i społeczne cz.4</t>
  </si>
  <si>
    <t xml:space="preserve">Po module student potrafi wskazać zmiany zchodzace we współczesnych społeczeństwach, a także relacje społeczne w grupach społecznych. </t>
  </si>
  <si>
    <t>Moduł wyposaża studenta w wiedzę i umiejętności z zakresu systemów, procesów i struktur społecznych. Student zdobędzie także umiejętności analizowania jednostek terytorialnych i jej problemów.</t>
  </si>
  <si>
    <t>M13. Badania socjologiczne cz. 3</t>
  </si>
  <si>
    <t>M16. Jednostka w życiu publicznym</t>
  </si>
  <si>
    <t>M12. Współczesne społeczeństwo cz. 2</t>
  </si>
  <si>
    <t>nauki socjologiczne</t>
  </si>
  <si>
    <t>nauki o komunikacji społecznej i mediach</t>
  </si>
  <si>
    <t>nauki o zarządzaniu i jakości</t>
  </si>
  <si>
    <t>O</t>
  </si>
  <si>
    <t>przedmiot ogólnouczelniany</t>
  </si>
  <si>
    <t>Ogólnouczelniany/Do wyboru</t>
  </si>
  <si>
    <t>Kierunkowy</t>
  </si>
  <si>
    <t>Kierunkowy/Praktyczny</t>
  </si>
  <si>
    <t>Międzykierunkowy/Praktyczny</t>
  </si>
  <si>
    <t>Do wyboru/Praktyczny</t>
  </si>
  <si>
    <t>Do wyboru</t>
  </si>
  <si>
    <t>Ogólnouczelniany/Praktyczny</t>
  </si>
  <si>
    <t>Moduł stwarza możliwość poznania własnego stylu komunikowania się oraz uświadomienia barier utrudniających komunikację, zapewnia także podstawowe przygotowanie dotyczące bezpieczeństwa i higieny pracy oraz ochrony danych osobowych.</t>
  </si>
  <si>
    <t>M15.  Przygotowanie pracy dyplomowej i praktyka zawodowa cz. 1</t>
  </si>
  <si>
    <t>Seminarium i przygotowanie pracy dyplomowej cz. 1</t>
  </si>
  <si>
    <t>Kierunkowy/Do wyboru</t>
  </si>
  <si>
    <t>Praktyka zawodowa cz. 2</t>
  </si>
  <si>
    <t>Seminarium i przygotowanie pracy dyplomowej cz. 2</t>
  </si>
  <si>
    <t>M17. Badania socjologiczne cz. 4</t>
  </si>
  <si>
    <t>M19. Kompetencje osobowościowe i społeczne cz. 5</t>
  </si>
  <si>
    <t xml:space="preserve">Moduł wprowadza studenta w obszar metod badań społecznych, przygotowuje do prowadzenia badań oraz pozyskiwania informacji rynkowych. Zapoznaje studenta z podstawami logiki i statystyki, zdobywa on umiejętność w zakresie doboru prób badawczych. </t>
  </si>
  <si>
    <t>Dzięki modułowi student umie prowadzić badania społeczne zarówno o charakterze ilościowym, jak i jakościowym. Umie pzretwarzać dane, wnioskować na temat procesów i zjawisk społecznych.</t>
  </si>
  <si>
    <t>M10. S1.  Marketing, reklama i nowe media cz. 1</t>
  </si>
  <si>
    <t>M14. S1.  Marketing, reklama i nowe media cz. 2</t>
  </si>
  <si>
    <t>Po ukończonym module student ma odbytą praktykę zawodową i napisaną pracę dyplomową, którą potrafi zaprezentować w formie ustnej i pisemnej.</t>
  </si>
  <si>
    <t>Studet zapoznaje się z funkcjonowaniem współczesnego rynku pracy oraz zdobywa kompetencje niezbędne do poruszania się na rynku pracy.</t>
  </si>
  <si>
    <t>Załącznik nr 3 do Programu studiów - Plan studiów na kierunku Socjologia I st. (nabór 2020/2021)</t>
  </si>
  <si>
    <t>Komunikacja interpersonalna - warsztat</t>
  </si>
  <si>
    <t>BHP - wykład</t>
  </si>
  <si>
    <t>Ochrona danych osobowych - wykład</t>
  </si>
  <si>
    <t>Język obcy cz. 1. - laboratorium</t>
  </si>
  <si>
    <t>WF - ćwiczenia</t>
  </si>
  <si>
    <t>Technologie informacyjne - laboratorium</t>
  </si>
  <si>
    <t>Filozofia myśli politycznej i społecznej - wykład</t>
  </si>
  <si>
    <t>Historia społeczna - wykład</t>
  </si>
  <si>
    <t>Język obcy cz. 2. - laboratorium</t>
  </si>
  <si>
    <t>Podstawy psychologii - wykład</t>
  </si>
  <si>
    <t>Etyka zawodu socjologa - wykład</t>
  </si>
  <si>
    <t>Makroekonomia - wykład</t>
  </si>
  <si>
    <t>Socjologia (e)migracji - wykład</t>
  </si>
  <si>
    <t>Logika - ćwiczenia</t>
  </si>
  <si>
    <t>Kreatywny rozwój podmiotu - ćwiczenia</t>
  </si>
  <si>
    <t>Komunikacja międzykulturowa - warsztat</t>
  </si>
  <si>
    <t>Język obcy cz. 3. - laboratorium</t>
  </si>
  <si>
    <t>Analiza danych sondażowych i statystycznych - laboratorium</t>
  </si>
  <si>
    <t>Branding i strategie marketingowe - wykład</t>
  </si>
  <si>
    <t>Język obcy cz. 4 - laboratorium</t>
  </si>
  <si>
    <t>Podstawy prawa - wykład</t>
  </si>
  <si>
    <t>Ochrona własności intelektualnej - wykład</t>
  </si>
  <si>
    <t>Konstruktywne rozwiązywanie konfliktów - warsztat</t>
  </si>
  <si>
    <t>Pakiet obliczeniowy typu SPSS cz. 1 - warsztat</t>
  </si>
  <si>
    <t>Projekt badawczy - projekt</t>
  </si>
  <si>
    <t>Autoprezentacja - warsztat</t>
  </si>
  <si>
    <t>Świadomość wartości - warsztat</t>
  </si>
  <si>
    <t>Pakiet obliczeniowy typu SPSS cz.2 - warsztat</t>
  </si>
  <si>
    <t>Projekt własnego przedsięwzięcia - projekt</t>
  </si>
  <si>
    <t>Rynek pracy - wykład</t>
  </si>
  <si>
    <t>Prawo pracy - wykład</t>
  </si>
  <si>
    <t>Metodologia działań marketingowych  - wykład</t>
  </si>
  <si>
    <t>Metodologia działań marketingowych  - ćwiczenia</t>
  </si>
  <si>
    <t>Analiza mediów i planowanie kampanii - wykład</t>
  </si>
  <si>
    <t>Analiza mediów i planowanie kampanii - ćwiczenia</t>
  </si>
  <si>
    <t>Projekt kampanii produktu i usługi  - projekt</t>
  </si>
  <si>
    <t>Branding i strategie marketingowe - warsztat</t>
  </si>
  <si>
    <t>Projekt budowania świadomości marki - projekt</t>
  </si>
  <si>
    <t>Budowanie relacji z klientami - wykład</t>
  </si>
  <si>
    <t>Budowanie relacji z klientami - ćwiczenia</t>
  </si>
  <si>
    <t>Projekt nawiązania współpracy z klientem - projekt</t>
  </si>
  <si>
    <t>Analiza rynku produktu i usługi - warsztat</t>
  </si>
  <si>
    <t>Analiza rynku produktu i usługi  - wykład</t>
  </si>
  <si>
    <t>Projekt rozpoznania rynku zbytu - projekt</t>
  </si>
  <si>
    <t>Etyka marketingu i reklamy - wykład</t>
  </si>
  <si>
    <t>Planowanie strategiczne w marketingu - wykład</t>
  </si>
  <si>
    <t>Projekt całościowego produktu marketingowego - projekt</t>
  </si>
  <si>
    <t>M10. S2.  2. Socjologia biznesu i organizacji cz. 1</t>
  </si>
  <si>
    <t>M14. S2. 2. Socjologia biznesu i organizacji cz. 2</t>
  </si>
  <si>
    <t>Podstawy działalności organizacji i biznesu  - wykład</t>
  </si>
  <si>
    <t>Odpowiedzialność społeczna biznesu - wykład</t>
  </si>
  <si>
    <t>Konflikty i problemy w zadaniowych zespołach ludzkich - wykład</t>
  </si>
  <si>
    <t>Projekt rozwiązania sytuacji konfliktowej lub problemowej - projekt</t>
  </si>
  <si>
    <t>Diagnozowanie w organizacjach i firmach - wykład</t>
  </si>
  <si>
    <t>Projekt diagnozy sytuacji w  zespole ludzkim - projekt</t>
  </si>
  <si>
    <t>Projekt opracowania optymalnej organizacji pracy w zespole - projekt</t>
  </si>
  <si>
    <t>Zarządzanie kapitałem ludzkim w firmie - wykład</t>
  </si>
  <si>
    <t>Zarządzanie kapitałem ludzkim w firmie - ćwiczenia</t>
  </si>
  <si>
    <t>Kultura i zachowania organizacyjne - wykład</t>
  </si>
  <si>
    <t>Budowanie świadomej organizacji  - ćwiczenia</t>
  </si>
  <si>
    <t>Motywacja pracowników - wykład</t>
  </si>
  <si>
    <t>Projekt planu motywacji pracowników w firmie - projekt</t>
  </si>
  <si>
    <t>Projekt działań w celu podniesienia kompetencji członków zespołu - projekt</t>
  </si>
  <si>
    <t>Trendy nowoczesnego zarządzania ludźmi - projekt</t>
  </si>
  <si>
    <t>W ramach modułu student zdobywa m.in. wiedzę dotyczącą podstaw komunikacji marketingowej, nowoczesnych narzędzi promocji i reklamy,  nabywa umiejętności analizy mediów, projektowania kampanii oraz tworzenia strategii marketingowych.</t>
  </si>
  <si>
    <t>W ramach modułu student zdobywa m.in. wiedzę i umiejętności praktyczne dotyczące zasad funkcjonowania organizacji społecznych i biznesowych, mechanizmów rządzących zachowaniem jednostek w grupie zadaniowej oraz pojawianiem się, diagnozowaniem i rozwiązywaniem konfliktów w zespołach.</t>
  </si>
  <si>
    <t>Moduł przygotowuje studenta do
wykształcenia praktycznych umiejętności wykorzystania wiedzy w zakresie budowania relacji i współpracy z klientem, przeprowadzania analizy rynku produktu i usługi, planowania strategicznego  oraz całościowego opracowania projektu produktu marketingowego.</t>
  </si>
  <si>
    <t>Moduł przygotowuje studenta do wykształcenia praktycznych umiejętności wykorzystania wiedzy w zakresie zarządzania zespołami ludzkimi i kapitałem ludzkim w firmie oraz podejmowania działań w celu motywowania pracowników i podnoszenia ich kompetencji zawodowych.</t>
  </si>
  <si>
    <t>Ekonomia - wykład w języku angielskim</t>
  </si>
  <si>
    <t>Diagnozowanie w organizacjach i firmach - ćwiczenia</t>
  </si>
  <si>
    <t>Po module student zna i interpretuje podstawy procesu karnego, wyodrębnia metody badań w kryminologii i potrafi analizować zagadnienia z zakresu psychologii kryminalnej.</t>
  </si>
  <si>
    <t>M10. S3. Kryminologia cz. 1</t>
  </si>
  <si>
    <t>Przestępczość (historia, kontrola, strategie zapobiegania, źródła informacji) - wykład</t>
  </si>
  <si>
    <t>Problematyka uzależnień - ćwiczenia</t>
  </si>
  <si>
    <t>Metody badań w kryminologii - wykład</t>
  </si>
  <si>
    <t>Podstawy procesu karnego - ćwiczenia</t>
  </si>
  <si>
    <t>Psycholgia kryminalna - projekt</t>
  </si>
  <si>
    <t>Student po odbytym module  posługuje się metodami profilowania sprawców oraz ofiar przestępstw, analizuje źródła, przyczyny i skutki przestępczosci nieletnich i kobiet .</t>
  </si>
  <si>
    <t>Kryminogenne zjawiska społeczne - wykład</t>
  </si>
  <si>
    <t>Kryminogenne zjawiska społeczne - ćwiczenia</t>
  </si>
  <si>
    <t>Wiktymologia - wykład</t>
  </si>
  <si>
    <t>Wiktymologia - ćwiczenia</t>
  </si>
  <si>
    <t>Profilowanie sprawców przestępstw i ofiar - wykład</t>
  </si>
  <si>
    <t>Profilowanie sprawców przestępstw i ofiar - ćwiczenia</t>
  </si>
  <si>
    <t>Przestępczość nieletnich i kobiet</t>
  </si>
  <si>
    <t>M14. S3.  Kryminologia cz. 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</si>
</sst>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2"/>
      <color indexed="62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sz val="9"/>
      <name val="Century Gothic"/>
      <family val="2"/>
    </font>
    <font>
      <sz val="11"/>
      <color indexed="20"/>
      <name val="Czcionka tekstu podstawowego"/>
      <family val="2"/>
    </font>
    <font>
      <sz val="8"/>
      <name val="Century Gothic"/>
      <family val="2"/>
    </font>
    <font>
      <sz val="10"/>
      <color indexed="8"/>
      <name val="Verdana"/>
      <family val="2"/>
    </font>
    <font>
      <sz val="11"/>
      <name val="Century Gothic"/>
      <family val="2"/>
    </font>
    <font>
      <sz val="9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9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36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63"/>
      <name val="Inherit"/>
      <family val="0"/>
    </font>
    <font>
      <sz val="10"/>
      <color indexed="10"/>
      <name val="Century Gothic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404040"/>
      <name val="Inherit"/>
      <family val="0"/>
    </font>
    <font>
      <sz val="10"/>
      <color theme="1"/>
      <name val="Century Gothic"/>
      <family val="2"/>
    </font>
    <font>
      <sz val="10"/>
      <color rgb="FFFF0000"/>
      <name val="Century Gothic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 style="double"/>
      <right style="thin"/>
      <top style="medium"/>
      <bottom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/>
    </xf>
    <xf numFmtId="0" fontId="53" fillId="0" borderId="0" xfId="0" applyFont="1" applyAlignment="1">
      <alignment horizontal="left" vertical="center" indent="3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3" fillId="17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top" wrapText="1"/>
    </xf>
    <xf numFmtId="0" fontId="11" fillId="35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11" fillId="36" borderId="16" xfId="0" applyFont="1" applyFill="1" applyBorder="1" applyAlignment="1">
      <alignment horizontal="center" vertical="center" wrapText="1"/>
    </xf>
    <xf numFmtId="0" fontId="11" fillId="36" borderId="17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13" fillId="36" borderId="19" xfId="0" applyFont="1" applyFill="1" applyBorder="1" applyAlignment="1">
      <alignment horizontal="center" vertical="center" wrapText="1"/>
    </xf>
    <xf numFmtId="0" fontId="13" fillId="37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35" borderId="21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38" borderId="15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2" fillId="38" borderId="2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55" fillId="0" borderId="31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35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textRotation="90" wrapText="1"/>
    </xf>
    <xf numFmtId="0" fontId="12" fillId="0" borderId="3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2" fillId="34" borderId="33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1" fillId="39" borderId="19" xfId="0" applyFont="1" applyFill="1" applyBorder="1" applyAlignment="1">
      <alignment horizontal="center" vertical="center" wrapText="1"/>
    </xf>
    <xf numFmtId="0" fontId="11" fillId="39" borderId="16" xfId="0" applyFont="1" applyFill="1" applyBorder="1" applyAlignment="1">
      <alignment horizontal="center" vertical="center" wrapText="1"/>
    </xf>
    <xf numFmtId="0" fontId="11" fillId="39" borderId="43" xfId="0" applyFont="1" applyFill="1" applyBorder="1" applyAlignment="1">
      <alignment horizontal="center" vertical="center" wrapText="1"/>
    </xf>
    <xf numFmtId="0" fontId="11" fillId="39" borderId="45" xfId="0" applyFont="1" applyFill="1" applyBorder="1" applyAlignment="1">
      <alignment horizontal="center" vertical="center" wrapText="1"/>
    </xf>
    <xf numFmtId="0" fontId="13" fillId="39" borderId="52" xfId="0" applyFont="1" applyFill="1" applyBorder="1" applyAlignment="1">
      <alignment horizontal="center" vertical="center" wrapText="1"/>
    </xf>
    <xf numFmtId="0" fontId="13" fillId="39" borderId="20" xfId="0" applyFont="1" applyFill="1" applyBorder="1" applyAlignment="1">
      <alignment horizontal="center" vertical="center" wrapText="1"/>
    </xf>
    <xf numFmtId="0" fontId="11" fillId="39" borderId="52" xfId="0" applyFont="1" applyFill="1" applyBorder="1" applyAlignment="1">
      <alignment horizontal="center" vertical="center" wrapText="1"/>
    </xf>
    <xf numFmtId="0" fontId="13" fillId="39" borderId="19" xfId="0" applyFont="1" applyFill="1" applyBorder="1" applyAlignment="1">
      <alignment horizontal="center" vertical="center" wrapText="1"/>
    </xf>
    <xf numFmtId="0" fontId="11" fillId="39" borderId="53" xfId="0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0" fontId="13" fillId="39" borderId="54" xfId="0" applyFont="1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 horizontal="center" vertical="center" wrapText="1"/>
    </xf>
    <xf numFmtId="0" fontId="11" fillId="39" borderId="54" xfId="0" applyFont="1" applyFill="1" applyBorder="1" applyAlignment="1">
      <alignment horizontal="center" vertical="center" wrapText="1"/>
    </xf>
    <xf numFmtId="0" fontId="11" fillId="39" borderId="55" xfId="0" applyFont="1" applyFill="1" applyBorder="1" applyAlignment="1">
      <alignment horizontal="center" vertical="center" wrapText="1"/>
    </xf>
    <xf numFmtId="0" fontId="11" fillId="39" borderId="56" xfId="0" applyFont="1" applyFill="1" applyBorder="1" applyAlignment="1">
      <alignment horizontal="center" vertical="center" wrapText="1"/>
    </xf>
    <xf numFmtId="0" fontId="11" fillId="39" borderId="20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 wrapText="1"/>
    </xf>
    <xf numFmtId="0" fontId="13" fillId="39" borderId="11" xfId="0" applyFont="1" applyFill="1" applyBorder="1" applyAlignment="1">
      <alignment horizontal="center" vertical="center" wrapText="1"/>
    </xf>
    <xf numFmtId="0" fontId="13" fillId="39" borderId="55" xfId="0" applyFont="1" applyFill="1" applyBorder="1" applyAlignment="1">
      <alignment horizontal="center" vertical="center" wrapText="1"/>
    </xf>
    <xf numFmtId="0" fontId="13" fillId="39" borderId="53" xfId="0" applyFont="1" applyFill="1" applyBorder="1" applyAlignment="1">
      <alignment horizontal="center" vertical="center" wrapText="1"/>
    </xf>
    <xf numFmtId="0" fontId="13" fillId="39" borderId="57" xfId="0" applyFont="1" applyFill="1" applyBorder="1" applyAlignment="1">
      <alignment horizontal="center" vertical="center" wrapText="1"/>
    </xf>
    <xf numFmtId="0" fontId="13" fillId="39" borderId="58" xfId="0" applyFont="1" applyFill="1" applyBorder="1" applyAlignment="1">
      <alignment horizontal="center" vertical="center" wrapText="1"/>
    </xf>
    <xf numFmtId="0" fontId="13" fillId="39" borderId="0" xfId="0" applyFont="1" applyFill="1" applyBorder="1" applyAlignment="1">
      <alignment horizontal="center" vertical="center" wrapText="1"/>
    </xf>
    <xf numFmtId="0" fontId="13" fillId="39" borderId="59" xfId="0" applyFont="1" applyFill="1" applyBorder="1" applyAlignment="1">
      <alignment horizontal="center" vertical="center" wrapText="1"/>
    </xf>
    <xf numFmtId="10" fontId="11" fillId="39" borderId="19" xfId="0" applyNumberFormat="1" applyFont="1" applyFill="1" applyBorder="1" applyAlignment="1">
      <alignment horizontal="center" vertical="center" wrapText="1"/>
    </xf>
    <xf numFmtId="0" fontId="12" fillId="40" borderId="23" xfId="0" applyFont="1" applyFill="1" applyBorder="1" applyAlignment="1">
      <alignment horizontal="center" vertical="center" wrapText="1"/>
    </xf>
    <xf numFmtId="0" fontId="12" fillId="40" borderId="15" xfId="0" applyFont="1" applyFill="1" applyBorder="1" applyAlignment="1">
      <alignment horizontal="center" vertical="center" wrapText="1"/>
    </xf>
    <xf numFmtId="0" fontId="12" fillId="40" borderId="34" xfId="0" applyFont="1" applyFill="1" applyBorder="1" applyAlignment="1">
      <alignment horizontal="center" vertical="center" wrapText="1"/>
    </xf>
    <xf numFmtId="0" fontId="12" fillId="40" borderId="33" xfId="0" applyFont="1" applyFill="1" applyBorder="1" applyAlignment="1">
      <alignment horizontal="center" vertical="center" wrapText="1"/>
    </xf>
    <xf numFmtId="0" fontId="14" fillId="40" borderId="31" xfId="0" applyFont="1" applyFill="1" applyBorder="1" applyAlignment="1">
      <alignment horizontal="center" vertical="center" wrapText="1"/>
    </xf>
    <xf numFmtId="0" fontId="12" fillId="40" borderId="31" xfId="0" applyFont="1" applyFill="1" applyBorder="1" applyAlignment="1">
      <alignment horizontal="center" vertical="center" wrapText="1"/>
    </xf>
    <xf numFmtId="0" fontId="12" fillId="40" borderId="21" xfId="0" applyFont="1" applyFill="1" applyBorder="1" applyAlignment="1">
      <alignment horizontal="center" vertical="center" wrapText="1"/>
    </xf>
    <xf numFmtId="0" fontId="14" fillId="40" borderId="15" xfId="0" applyFont="1" applyFill="1" applyBorder="1" applyAlignment="1">
      <alignment horizontal="center" vertical="center" wrapText="1"/>
    </xf>
    <xf numFmtId="0" fontId="12" fillId="40" borderId="21" xfId="0" applyFont="1" applyFill="1" applyBorder="1" applyAlignment="1">
      <alignment horizontal="center" vertical="center" wrapText="1"/>
    </xf>
    <xf numFmtId="0" fontId="12" fillId="40" borderId="23" xfId="0" applyFont="1" applyFill="1" applyBorder="1" applyAlignment="1">
      <alignment horizontal="center" vertical="center" wrapText="1"/>
    </xf>
    <xf numFmtId="0" fontId="12" fillId="40" borderId="15" xfId="0" applyFont="1" applyFill="1" applyBorder="1" applyAlignment="1">
      <alignment horizontal="center" vertical="center" wrapText="1"/>
    </xf>
    <xf numFmtId="0" fontId="12" fillId="40" borderId="33" xfId="0" applyFont="1" applyFill="1" applyBorder="1" applyAlignment="1">
      <alignment horizontal="center" vertical="center" wrapText="1"/>
    </xf>
    <xf numFmtId="0" fontId="12" fillId="40" borderId="31" xfId="0" applyFont="1" applyFill="1" applyBorder="1" applyAlignment="1">
      <alignment horizontal="center" vertical="center" wrapText="1"/>
    </xf>
    <xf numFmtId="0" fontId="11" fillId="40" borderId="15" xfId="0" applyFont="1" applyFill="1" applyBorder="1" applyAlignment="1">
      <alignment horizont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40" borderId="21" xfId="0" applyFont="1" applyFill="1" applyBorder="1" applyAlignment="1">
      <alignment horizontal="center" vertical="center" wrapText="1"/>
    </xf>
    <xf numFmtId="0" fontId="12" fillId="40" borderId="23" xfId="0" applyFont="1" applyFill="1" applyBorder="1" applyAlignment="1">
      <alignment horizontal="center" vertical="center" wrapText="1"/>
    </xf>
    <xf numFmtId="0" fontId="12" fillId="40" borderId="15" xfId="0" applyFont="1" applyFill="1" applyBorder="1" applyAlignment="1">
      <alignment horizontal="center" vertical="center" wrapText="1"/>
    </xf>
    <xf numFmtId="0" fontId="12" fillId="40" borderId="33" xfId="0" applyFont="1" applyFill="1" applyBorder="1" applyAlignment="1">
      <alignment horizontal="center" vertical="center" wrapText="1"/>
    </xf>
    <xf numFmtId="0" fontId="12" fillId="40" borderId="31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64" xfId="0" applyFont="1" applyFill="1" applyBorder="1" applyAlignment="1">
      <alignment horizontal="center" vertical="center" wrapText="1"/>
    </xf>
    <xf numFmtId="0" fontId="12" fillId="35" borderId="23" xfId="0" applyFont="1" applyFill="1" applyBorder="1" applyAlignment="1">
      <alignment horizontal="center" vertical="center" wrapText="1"/>
    </xf>
    <xf numFmtId="0" fontId="12" fillId="40" borderId="25" xfId="0" applyFont="1" applyFill="1" applyBorder="1" applyAlignment="1">
      <alignment horizontal="center" vertical="center" wrapText="1"/>
    </xf>
    <xf numFmtId="0" fontId="12" fillId="40" borderId="13" xfId="0" applyFont="1" applyFill="1" applyBorder="1" applyAlignment="1">
      <alignment horizontal="center" wrapText="1"/>
    </xf>
    <xf numFmtId="0" fontId="12" fillId="40" borderId="13" xfId="0" applyFont="1" applyFill="1" applyBorder="1" applyAlignment="1">
      <alignment horizontal="center" vertical="center" wrapText="1"/>
    </xf>
    <xf numFmtId="0" fontId="12" fillId="40" borderId="41" xfId="0" applyFont="1" applyFill="1" applyBorder="1" applyAlignment="1">
      <alignment horizontal="center" vertical="center" wrapText="1"/>
    </xf>
    <xf numFmtId="0" fontId="11" fillId="39" borderId="65" xfId="0" applyFont="1" applyFill="1" applyBorder="1" applyAlignment="1">
      <alignment horizontal="center" vertical="center" wrapText="1"/>
    </xf>
    <xf numFmtId="0" fontId="11" fillId="39" borderId="66" xfId="0" applyFont="1" applyFill="1" applyBorder="1" applyAlignment="1">
      <alignment horizontal="center" vertical="center" wrapText="1"/>
    </xf>
    <xf numFmtId="0" fontId="11" fillId="39" borderId="67" xfId="0" applyFont="1" applyFill="1" applyBorder="1" applyAlignment="1">
      <alignment horizontal="center" vertical="center" wrapText="1"/>
    </xf>
    <xf numFmtId="0" fontId="13" fillId="39" borderId="61" xfId="0" applyFont="1" applyFill="1" applyBorder="1" applyAlignment="1">
      <alignment horizontal="center" vertical="center" wrapText="1"/>
    </xf>
    <xf numFmtId="0" fontId="13" fillId="39" borderId="68" xfId="0" applyFont="1" applyFill="1" applyBorder="1" applyAlignment="1">
      <alignment horizontal="center" vertical="center" wrapText="1"/>
    </xf>
    <xf numFmtId="0" fontId="11" fillId="39" borderId="61" xfId="0" applyFont="1" applyFill="1" applyBorder="1" applyAlignment="1">
      <alignment horizontal="center" vertical="center" wrapText="1"/>
    </xf>
    <xf numFmtId="0" fontId="11" fillId="39" borderId="58" xfId="0" applyFont="1" applyFill="1" applyBorder="1" applyAlignment="1">
      <alignment horizontal="center" vertical="center" wrapText="1"/>
    </xf>
    <xf numFmtId="0" fontId="11" fillId="39" borderId="68" xfId="0" applyFont="1" applyFill="1" applyBorder="1" applyAlignment="1">
      <alignment horizontal="center" vertical="center" wrapText="1"/>
    </xf>
    <xf numFmtId="0" fontId="13" fillId="39" borderId="69" xfId="0" applyFont="1" applyFill="1" applyBorder="1" applyAlignment="1">
      <alignment horizontal="center" vertical="center" wrapText="1"/>
    </xf>
    <xf numFmtId="0" fontId="13" fillId="39" borderId="70" xfId="0" applyFont="1" applyFill="1" applyBorder="1" applyAlignment="1">
      <alignment horizontal="center" vertical="center" wrapText="1"/>
    </xf>
    <xf numFmtId="0" fontId="13" fillId="39" borderId="71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1" fillId="39" borderId="69" xfId="0" applyFont="1" applyFill="1" applyBorder="1" applyAlignment="1">
      <alignment horizontal="center" vertical="center" wrapText="1"/>
    </xf>
    <xf numFmtId="0" fontId="11" fillId="39" borderId="70" xfId="0" applyFont="1" applyFill="1" applyBorder="1" applyAlignment="1">
      <alignment horizontal="center" vertical="center" wrapText="1"/>
    </xf>
    <xf numFmtId="0" fontId="13" fillId="39" borderId="72" xfId="0" applyFont="1" applyFill="1" applyBorder="1" applyAlignment="1">
      <alignment horizontal="center" vertical="center" wrapText="1"/>
    </xf>
    <xf numFmtId="0" fontId="11" fillId="39" borderId="72" xfId="0" applyFont="1" applyFill="1" applyBorder="1" applyAlignment="1">
      <alignment horizontal="center" vertical="center" wrapText="1"/>
    </xf>
    <xf numFmtId="0" fontId="11" fillId="39" borderId="73" xfId="0" applyFont="1" applyFill="1" applyBorder="1" applyAlignment="1">
      <alignment horizontal="center" vertical="center" wrapText="1"/>
    </xf>
    <xf numFmtId="0" fontId="12" fillId="35" borderId="33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2" fillId="40" borderId="21" xfId="0" applyFont="1" applyFill="1" applyBorder="1" applyAlignment="1">
      <alignment horizontal="center" vertical="center" wrapText="1"/>
    </xf>
    <xf numFmtId="0" fontId="12" fillId="40" borderId="23" xfId="0" applyFont="1" applyFill="1" applyBorder="1" applyAlignment="1">
      <alignment horizontal="center" vertical="center" wrapText="1"/>
    </xf>
    <xf numFmtId="0" fontId="12" fillId="40" borderId="15" xfId="0" applyFont="1" applyFill="1" applyBorder="1" applyAlignment="1">
      <alignment horizontal="center" vertical="center" wrapText="1"/>
    </xf>
    <xf numFmtId="0" fontId="12" fillId="40" borderId="33" xfId="0" applyFont="1" applyFill="1" applyBorder="1" applyAlignment="1">
      <alignment horizontal="center" vertical="center" wrapText="1"/>
    </xf>
    <xf numFmtId="0" fontId="12" fillId="40" borderId="31" xfId="0" applyFont="1" applyFill="1" applyBorder="1" applyAlignment="1">
      <alignment horizontal="center" vertical="center" wrapText="1"/>
    </xf>
    <xf numFmtId="0" fontId="12" fillId="40" borderId="21" xfId="0" applyFont="1" applyFill="1" applyBorder="1" applyAlignment="1">
      <alignment horizontal="center" vertical="center" wrapText="1"/>
    </xf>
    <xf numFmtId="0" fontId="12" fillId="40" borderId="15" xfId="0" applyFont="1" applyFill="1" applyBorder="1" applyAlignment="1">
      <alignment horizontal="center" vertical="center" wrapText="1"/>
    </xf>
    <xf numFmtId="0" fontId="12" fillId="40" borderId="33" xfId="0" applyFont="1" applyFill="1" applyBorder="1" applyAlignment="1">
      <alignment horizontal="center" vertical="center" wrapText="1"/>
    </xf>
    <xf numFmtId="0" fontId="12" fillId="40" borderId="31" xfId="0" applyFont="1" applyFill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textRotation="90" wrapText="1"/>
    </xf>
    <xf numFmtId="0" fontId="13" fillId="41" borderId="18" xfId="0" applyFont="1" applyFill="1" applyBorder="1" applyAlignment="1">
      <alignment horizontal="center" vertical="center" wrapText="1"/>
    </xf>
    <xf numFmtId="0" fontId="13" fillId="41" borderId="75" xfId="0" applyFont="1" applyFill="1" applyBorder="1" applyAlignment="1">
      <alignment horizontal="center" vertical="center" wrapText="1"/>
    </xf>
    <xf numFmtId="0" fontId="13" fillId="41" borderId="76" xfId="0" applyFont="1" applyFill="1" applyBorder="1" applyAlignment="1">
      <alignment horizontal="center" vertical="center" wrapText="1"/>
    </xf>
    <xf numFmtId="0" fontId="13" fillId="41" borderId="77" xfId="0" applyFont="1" applyFill="1" applyBorder="1" applyAlignment="1">
      <alignment horizontal="center" vertical="center" wrapText="1"/>
    </xf>
    <xf numFmtId="0" fontId="11" fillId="39" borderId="18" xfId="0" applyFont="1" applyFill="1" applyBorder="1" applyAlignment="1">
      <alignment horizontal="center" vertical="center" wrapText="1"/>
    </xf>
    <xf numFmtId="0" fontId="12" fillId="39" borderId="75" xfId="0" applyFont="1" applyFill="1" applyBorder="1" applyAlignment="1">
      <alignment horizontal="center" vertical="center" wrapText="1"/>
    </xf>
    <xf numFmtId="0" fontId="12" fillId="0" borderId="78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 textRotation="90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2" fillId="0" borderId="80" xfId="0" applyFont="1" applyFill="1" applyBorder="1" applyAlignment="1">
      <alignment horizontal="center" vertical="center" wrapText="1"/>
    </xf>
    <xf numFmtId="0" fontId="12" fillId="0" borderId="81" xfId="0" applyFont="1" applyFill="1" applyBorder="1" applyAlignment="1">
      <alignment horizontal="center" vertical="center" wrapText="1"/>
    </xf>
    <xf numFmtId="0" fontId="12" fillId="0" borderId="82" xfId="0" applyFont="1" applyFill="1" applyBorder="1" applyAlignment="1">
      <alignment horizontal="center" vertical="center" wrapText="1"/>
    </xf>
    <xf numFmtId="0" fontId="12" fillId="0" borderId="83" xfId="0" applyFont="1" applyFill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textRotation="90" wrapText="1"/>
    </xf>
    <xf numFmtId="0" fontId="12" fillId="40" borderId="40" xfId="0" applyFont="1" applyFill="1" applyBorder="1" applyAlignment="1">
      <alignment horizontal="center" vertical="center" wrapText="1"/>
    </xf>
    <xf numFmtId="0" fontId="12" fillId="40" borderId="84" xfId="0" applyFont="1" applyFill="1" applyBorder="1" applyAlignment="1">
      <alignment horizontal="center" vertical="center" wrapText="1"/>
    </xf>
    <xf numFmtId="0" fontId="12" fillId="0" borderId="85" xfId="0" applyFont="1" applyFill="1" applyBorder="1" applyAlignment="1">
      <alignment horizontal="center" vertical="center" wrapText="1"/>
    </xf>
    <xf numFmtId="0" fontId="12" fillId="0" borderId="8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85" xfId="0" applyFont="1" applyFill="1" applyBorder="1" applyAlignment="1">
      <alignment horizontal="center" vertical="center" wrapText="1"/>
    </xf>
    <xf numFmtId="0" fontId="14" fillId="0" borderId="8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87" xfId="0" applyFont="1" applyFill="1" applyBorder="1" applyAlignment="1">
      <alignment horizontal="center" vertical="center" wrapText="1"/>
    </xf>
    <xf numFmtId="0" fontId="12" fillId="0" borderId="84" xfId="0" applyFont="1" applyFill="1" applyBorder="1" applyAlignment="1">
      <alignment horizontal="center" vertical="center" wrapText="1"/>
    </xf>
    <xf numFmtId="0" fontId="12" fillId="0" borderId="88" xfId="0" applyFont="1" applyFill="1" applyBorder="1" applyAlignment="1">
      <alignment horizontal="center" vertical="center" wrapText="1"/>
    </xf>
    <xf numFmtId="0" fontId="12" fillId="0" borderId="8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4" fillId="0" borderId="78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11" fillId="0" borderId="90" xfId="0" applyFont="1" applyBorder="1" applyAlignment="1">
      <alignment horizontal="center" vertical="center" textRotation="90" wrapText="1"/>
    </xf>
    <xf numFmtId="0" fontId="12" fillId="40" borderId="21" xfId="0" applyFont="1" applyFill="1" applyBorder="1" applyAlignment="1">
      <alignment horizontal="center" vertical="center" wrapText="1"/>
    </xf>
    <xf numFmtId="0" fontId="12" fillId="40" borderId="23" xfId="0" applyFont="1" applyFill="1" applyBorder="1" applyAlignment="1">
      <alignment horizontal="center" vertical="center" wrapText="1"/>
    </xf>
    <xf numFmtId="0" fontId="12" fillId="40" borderId="15" xfId="0" applyFont="1" applyFill="1" applyBorder="1" applyAlignment="1">
      <alignment horizontal="center" vertical="center" wrapText="1"/>
    </xf>
    <xf numFmtId="0" fontId="12" fillId="40" borderId="33" xfId="0" applyFont="1" applyFill="1" applyBorder="1" applyAlignment="1">
      <alignment horizontal="center" vertical="center" wrapText="1"/>
    </xf>
    <xf numFmtId="0" fontId="12" fillId="40" borderId="3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91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40" borderId="38" xfId="0" applyFont="1" applyFill="1" applyBorder="1" applyAlignment="1">
      <alignment horizontal="center" vertical="center" wrapText="1"/>
    </xf>
    <xf numFmtId="0" fontId="12" fillId="40" borderId="28" xfId="0" applyFont="1" applyFill="1" applyBorder="1" applyAlignment="1">
      <alignment horizontal="center" vertical="center" wrapText="1"/>
    </xf>
    <xf numFmtId="0" fontId="12" fillId="40" borderId="42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left" vertical="center" wrapText="1"/>
    </xf>
    <xf numFmtId="0" fontId="3" fillId="0" borderId="8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4" fillId="40" borderId="34" xfId="0" applyFont="1" applyFill="1" applyBorder="1" applyAlignment="1">
      <alignment horizontal="center" vertical="center" wrapText="1"/>
    </xf>
    <xf numFmtId="0" fontId="13" fillId="41" borderId="92" xfId="0" applyFont="1" applyFill="1" applyBorder="1" applyAlignment="1">
      <alignment horizontal="center" vertical="center" wrapText="1"/>
    </xf>
    <xf numFmtId="0" fontId="13" fillId="41" borderId="60" xfId="0" applyFont="1" applyFill="1" applyBorder="1" applyAlignment="1">
      <alignment horizontal="center" vertical="center" wrapText="1"/>
    </xf>
    <xf numFmtId="0" fontId="13" fillId="41" borderId="73" xfId="0" applyFont="1" applyFill="1" applyBorder="1" applyAlignment="1">
      <alignment horizontal="center" vertical="center" wrapText="1"/>
    </xf>
    <xf numFmtId="0" fontId="14" fillId="40" borderId="21" xfId="0" applyFont="1" applyFill="1" applyBorder="1" applyAlignment="1">
      <alignment horizontal="center" wrapText="1"/>
    </xf>
    <xf numFmtId="0" fontId="12" fillId="40" borderId="21" xfId="0" applyFont="1" applyFill="1" applyBorder="1" applyAlignment="1">
      <alignment horizontal="center" wrapText="1"/>
    </xf>
    <xf numFmtId="0" fontId="12" fillId="40" borderId="15" xfId="0" applyFont="1" applyFill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acja%20kierunk&#243;w%20-%20rok%20akademicki%202020-2021\Plany%20studi&#243;w\III%20rok%20-%20nab&#243;r%202018-2019\Socjologia%20I%20stopnia%2018.19%20-%20Plan%20studi&#243;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4"/>
  <sheetViews>
    <sheetView tabSelected="1" view="pageBreakPreview" zoomScale="70" zoomScaleNormal="125" zoomScaleSheetLayoutView="70" zoomScalePageLayoutView="57" workbookViewId="0" topLeftCell="A1">
      <selection activeCell="L70" sqref="L70"/>
    </sheetView>
  </sheetViews>
  <sheetFormatPr defaultColWidth="9.140625" defaultRowHeight="15"/>
  <cols>
    <col min="1" max="1" width="21.57421875" style="3" customWidth="1"/>
    <col min="2" max="2" width="36.00390625" style="4" customWidth="1"/>
    <col min="3" max="3" width="36.7109375" style="2" customWidth="1"/>
    <col min="4" max="5" width="11.421875" style="4" customWidth="1"/>
    <col min="6" max="6" width="24.57421875" style="18" customWidth="1"/>
    <col min="7" max="7" width="4.8515625" style="1" customWidth="1"/>
    <col min="8" max="8" width="14.28125" style="2" customWidth="1"/>
    <col min="9" max="10" width="7.7109375" style="2" customWidth="1"/>
    <col min="11" max="11" width="7.421875" style="2" customWidth="1"/>
    <col min="12" max="12" width="7.140625" style="2" customWidth="1"/>
    <col min="13" max="13" width="6.7109375" style="2" customWidth="1"/>
    <col min="14" max="14" width="7.28125" style="2" customWidth="1"/>
    <col min="15" max="15" width="9.8515625" style="2" customWidth="1"/>
    <col min="16" max="16" width="9.00390625" style="2" customWidth="1"/>
    <col min="17" max="19" width="8.7109375" style="2" customWidth="1"/>
    <col min="20" max="20" width="14.28125" style="2" customWidth="1"/>
    <col min="21" max="21" width="7.7109375" style="2" customWidth="1"/>
    <col min="22" max="22" width="10.421875" style="2" customWidth="1"/>
    <col min="23" max="23" width="7.7109375" style="2" customWidth="1"/>
    <col min="24" max="24" width="7.28125" style="2" customWidth="1"/>
    <col min="25" max="25" width="6.421875" style="2" customWidth="1"/>
    <col min="26" max="26" width="6.8515625" style="2" customWidth="1"/>
    <col min="27" max="27" width="8.57421875" style="2" customWidth="1"/>
    <col min="28" max="28" width="8.28125" style="2" customWidth="1"/>
    <col min="29" max="29" width="6.8515625" style="2" customWidth="1"/>
    <col min="30" max="30" width="10.00390625" style="2" customWidth="1"/>
    <col min="31" max="32" width="8.00390625" style="2" customWidth="1"/>
    <col min="33" max="16384" width="9.140625" style="1" customWidth="1"/>
  </cols>
  <sheetData>
    <row r="1" spans="1:6" ht="30.75" customHeight="1">
      <c r="A1" s="279" t="s">
        <v>128</v>
      </c>
      <c r="B1" s="279"/>
      <c r="C1" s="279"/>
      <c r="D1" s="279"/>
      <c r="E1" s="279"/>
      <c r="F1" s="279"/>
    </row>
    <row r="2" spans="1:6" ht="15">
      <c r="A2" s="268" t="s">
        <v>25</v>
      </c>
      <c r="B2" s="268"/>
      <c r="C2" s="268"/>
      <c r="D2" s="268"/>
      <c r="E2" s="268"/>
      <c r="F2" s="268"/>
    </row>
    <row r="3" spans="1:32" ht="73.5" customHeight="1" thickBot="1">
      <c r="A3" s="288" t="s">
        <v>63</v>
      </c>
      <c r="B3" s="288"/>
      <c r="C3" s="288"/>
      <c r="D3" s="288"/>
      <c r="E3" s="288"/>
      <c r="F3" s="288"/>
      <c r="AF3" s="24"/>
    </row>
    <row r="4" spans="1:32" ht="15" thickBot="1">
      <c r="A4" s="31"/>
      <c r="B4" s="32"/>
      <c r="C4" s="32"/>
      <c r="D4" s="32"/>
      <c r="E4" s="32"/>
      <c r="F4" s="33"/>
      <c r="G4" s="34"/>
      <c r="H4" s="245" t="s">
        <v>37</v>
      </c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5" t="s">
        <v>38</v>
      </c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1"/>
    </row>
    <row r="5" spans="1:32" ht="82.5" customHeight="1" thickBot="1">
      <c r="A5" s="35" t="s">
        <v>0</v>
      </c>
      <c r="B5" s="36" t="s">
        <v>6</v>
      </c>
      <c r="C5" s="37" t="s">
        <v>1</v>
      </c>
      <c r="D5" s="38" t="s">
        <v>24</v>
      </c>
      <c r="E5" s="39" t="s">
        <v>89</v>
      </c>
      <c r="F5" s="38" t="s">
        <v>60</v>
      </c>
      <c r="G5" s="40"/>
      <c r="H5" s="143" t="s">
        <v>15</v>
      </c>
      <c r="I5" s="144" t="s">
        <v>16</v>
      </c>
      <c r="J5" s="145" t="s">
        <v>17</v>
      </c>
      <c r="K5" s="145" t="s">
        <v>18</v>
      </c>
      <c r="L5" s="145" t="s">
        <v>19</v>
      </c>
      <c r="M5" s="145" t="s">
        <v>20</v>
      </c>
      <c r="N5" s="145" t="s">
        <v>21</v>
      </c>
      <c r="O5" s="145" t="s">
        <v>39</v>
      </c>
      <c r="P5" s="145" t="s">
        <v>22</v>
      </c>
      <c r="Q5" s="146" t="s">
        <v>40</v>
      </c>
      <c r="R5" s="147" t="s">
        <v>41</v>
      </c>
      <c r="S5" s="148" t="s">
        <v>42</v>
      </c>
      <c r="T5" s="149" t="s">
        <v>15</v>
      </c>
      <c r="U5" s="144" t="s">
        <v>16</v>
      </c>
      <c r="V5" s="145" t="s">
        <v>17</v>
      </c>
      <c r="W5" s="145" t="s">
        <v>18</v>
      </c>
      <c r="X5" s="145" t="s">
        <v>19</v>
      </c>
      <c r="Y5" s="145" t="s">
        <v>20</v>
      </c>
      <c r="Z5" s="145" t="s">
        <v>21</v>
      </c>
      <c r="AA5" s="145" t="s">
        <v>39</v>
      </c>
      <c r="AB5" s="145" t="s">
        <v>22</v>
      </c>
      <c r="AC5" s="146" t="s">
        <v>40</v>
      </c>
      <c r="AD5" s="147" t="s">
        <v>41</v>
      </c>
      <c r="AE5" s="148" t="s">
        <v>42</v>
      </c>
      <c r="AF5" s="22"/>
    </row>
    <row r="6" spans="1:32" ht="24" customHeight="1" thickBot="1">
      <c r="A6" s="244" t="s">
        <v>7</v>
      </c>
      <c r="B6" s="242"/>
      <c r="C6" s="242"/>
      <c r="D6" s="242"/>
      <c r="E6" s="242"/>
      <c r="F6" s="243"/>
      <c r="G6" s="250" t="s">
        <v>23</v>
      </c>
      <c r="H6" s="150">
        <f aca="true" t="shared" si="0" ref="H6:AE6">SUM(H7:H23)</f>
        <v>27</v>
      </c>
      <c r="I6" s="150">
        <f t="shared" si="0"/>
        <v>123</v>
      </c>
      <c r="J6" s="150">
        <f t="shared" si="0"/>
        <v>120</v>
      </c>
      <c r="K6" s="150">
        <f t="shared" si="0"/>
        <v>30</v>
      </c>
      <c r="L6" s="150">
        <f t="shared" si="0"/>
        <v>30</v>
      </c>
      <c r="M6" s="150">
        <f t="shared" si="0"/>
        <v>15</v>
      </c>
      <c r="N6" s="150">
        <f t="shared" si="0"/>
        <v>0</v>
      </c>
      <c r="O6" s="150">
        <f t="shared" si="0"/>
        <v>22</v>
      </c>
      <c r="P6" s="150">
        <f t="shared" si="0"/>
        <v>0</v>
      </c>
      <c r="Q6" s="150">
        <f>SUM(Q7:Q23)</f>
        <v>370</v>
      </c>
      <c r="R6" s="150">
        <f>SUM(R7:R23)</f>
        <v>340</v>
      </c>
      <c r="S6" s="150">
        <f t="shared" si="0"/>
        <v>710</v>
      </c>
      <c r="T6" s="150">
        <f t="shared" si="0"/>
        <v>27</v>
      </c>
      <c r="U6" s="150">
        <f t="shared" si="0"/>
        <v>73</v>
      </c>
      <c r="V6" s="150">
        <f t="shared" si="0"/>
        <v>30</v>
      </c>
      <c r="W6" s="150">
        <f t="shared" si="0"/>
        <v>30</v>
      </c>
      <c r="X6" s="150">
        <f t="shared" si="0"/>
        <v>10</v>
      </c>
      <c r="Y6" s="150">
        <f t="shared" si="0"/>
        <v>10</v>
      </c>
      <c r="Z6" s="150">
        <f t="shared" si="0"/>
        <v>0</v>
      </c>
      <c r="AA6" s="150">
        <f t="shared" si="0"/>
        <v>22</v>
      </c>
      <c r="AB6" s="150">
        <f t="shared" si="0"/>
        <v>0</v>
      </c>
      <c r="AC6" s="150">
        <f t="shared" si="0"/>
        <v>505</v>
      </c>
      <c r="AD6" s="150">
        <f>SUM(AD7:AD23)</f>
        <v>175</v>
      </c>
      <c r="AE6" s="150">
        <f t="shared" si="0"/>
        <v>680</v>
      </c>
      <c r="AF6" s="20"/>
    </row>
    <row r="7" spans="1:32" ht="42.75" customHeight="1">
      <c r="A7" s="269" t="s">
        <v>34</v>
      </c>
      <c r="B7" s="252" t="s">
        <v>114</v>
      </c>
      <c r="C7" s="41" t="s">
        <v>129</v>
      </c>
      <c r="D7" s="42" t="s">
        <v>28</v>
      </c>
      <c r="E7" s="42" t="s">
        <v>91</v>
      </c>
      <c r="F7" s="42" t="s">
        <v>61</v>
      </c>
      <c r="G7" s="251"/>
      <c r="H7" s="151">
        <v>1</v>
      </c>
      <c r="I7" s="44"/>
      <c r="J7" s="45"/>
      <c r="K7" s="45"/>
      <c r="L7" s="45"/>
      <c r="M7" s="46">
        <v>15</v>
      </c>
      <c r="N7" s="45"/>
      <c r="O7" s="46"/>
      <c r="P7" s="47"/>
      <c r="Q7" s="48">
        <f>H7*25-R7</f>
        <v>10</v>
      </c>
      <c r="R7" s="159">
        <f>SUM(I7:P7)</f>
        <v>15</v>
      </c>
      <c r="S7" s="159">
        <f>SUM(I7:Q7)</f>
        <v>25</v>
      </c>
      <c r="T7" s="154">
        <f>H7</f>
        <v>1</v>
      </c>
      <c r="U7" s="49"/>
      <c r="V7" s="46"/>
      <c r="W7" s="46"/>
      <c r="X7" s="46"/>
      <c r="Y7" s="46">
        <v>10</v>
      </c>
      <c r="Z7" s="46"/>
      <c r="AA7" s="46"/>
      <c r="AB7" s="50"/>
      <c r="AC7" s="48">
        <f>T7*25-AD7</f>
        <v>15</v>
      </c>
      <c r="AD7" s="159">
        <f>SUM(U7:AB7)</f>
        <v>10</v>
      </c>
      <c r="AE7" s="159">
        <f>SUM(U7:AC7)</f>
        <v>25</v>
      </c>
      <c r="AF7" s="20"/>
    </row>
    <row r="8" spans="1:32" ht="34.5" customHeight="1">
      <c r="A8" s="270"/>
      <c r="B8" s="253"/>
      <c r="C8" s="51" t="s">
        <v>130</v>
      </c>
      <c r="D8" s="52" t="s">
        <v>35</v>
      </c>
      <c r="E8" s="52" t="s">
        <v>91</v>
      </c>
      <c r="F8" s="53" t="s">
        <v>61</v>
      </c>
      <c r="G8" s="251"/>
      <c r="H8" s="152">
        <v>0</v>
      </c>
      <c r="I8" s="52">
        <v>1</v>
      </c>
      <c r="J8" s="54"/>
      <c r="K8" s="54"/>
      <c r="L8" s="54"/>
      <c r="M8" s="55"/>
      <c r="N8" s="54"/>
      <c r="O8" s="55">
        <v>4</v>
      </c>
      <c r="P8" s="56"/>
      <c r="Q8" s="57"/>
      <c r="R8" s="160">
        <f>SUM(I8:P8)</f>
        <v>5</v>
      </c>
      <c r="S8" s="160">
        <f aca="true" t="shared" si="1" ref="S8:S23">SUM(I8:Q8)</f>
        <v>5</v>
      </c>
      <c r="T8" s="152">
        <f aca="true" t="shared" si="2" ref="T8:T23">H8</f>
        <v>0</v>
      </c>
      <c r="U8" s="58">
        <v>1</v>
      </c>
      <c r="V8" s="55"/>
      <c r="W8" s="55"/>
      <c r="X8" s="55"/>
      <c r="Y8" s="55"/>
      <c r="Z8" s="55"/>
      <c r="AA8" s="55">
        <v>4</v>
      </c>
      <c r="AB8" s="59"/>
      <c r="AC8" s="57"/>
      <c r="AD8" s="160">
        <f>SUM(U8:AB8)</f>
        <v>5</v>
      </c>
      <c r="AE8" s="160">
        <f>SUM(U8:AC8)</f>
        <v>5</v>
      </c>
      <c r="AF8" s="20"/>
    </row>
    <row r="9" spans="1:32" ht="40.5" customHeight="1" thickBot="1">
      <c r="A9" s="271"/>
      <c r="B9" s="254"/>
      <c r="C9" s="61" t="s">
        <v>131</v>
      </c>
      <c r="D9" s="62" t="s">
        <v>35</v>
      </c>
      <c r="E9" s="62" t="s">
        <v>91</v>
      </c>
      <c r="F9" s="62" t="s">
        <v>61</v>
      </c>
      <c r="G9" s="251"/>
      <c r="H9" s="153">
        <v>1</v>
      </c>
      <c r="I9" s="63">
        <v>2</v>
      </c>
      <c r="J9" s="64"/>
      <c r="K9" s="64"/>
      <c r="L9" s="64"/>
      <c r="M9" s="65"/>
      <c r="N9" s="64"/>
      <c r="O9" s="66">
        <v>3</v>
      </c>
      <c r="P9" s="67"/>
      <c r="Q9" s="68">
        <f aca="true" t="shared" si="3" ref="Q9:Q23">H9*25-R9</f>
        <v>20</v>
      </c>
      <c r="R9" s="162">
        <f>SUM(I9:P9)</f>
        <v>5</v>
      </c>
      <c r="S9" s="161">
        <f t="shared" si="1"/>
        <v>25</v>
      </c>
      <c r="T9" s="151">
        <f t="shared" si="2"/>
        <v>1</v>
      </c>
      <c r="U9" s="69">
        <v>2</v>
      </c>
      <c r="V9" s="65"/>
      <c r="W9" s="65"/>
      <c r="X9" s="65"/>
      <c r="Y9" s="65"/>
      <c r="Z9" s="65"/>
      <c r="AA9" s="65">
        <v>3</v>
      </c>
      <c r="AB9" s="70"/>
      <c r="AC9" s="68">
        <f aca="true" t="shared" si="4" ref="AC9:AC23">T9*25-AD9</f>
        <v>20</v>
      </c>
      <c r="AD9" s="162">
        <f>SUM(U9:AB9)</f>
        <v>5</v>
      </c>
      <c r="AE9" s="162">
        <f aca="true" t="shared" si="5" ref="AE9:AE23">SUM(U9:AC9)</f>
        <v>25</v>
      </c>
      <c r="AF9" s="20"/>
    </row>
    <row r="10" spans="1:32" ht="32.25" customHeight="1">
      <c r="A10" s="255" t="s">
        <v>2</v>
      </c>
      <c r="B10" s="275" t="s">
        <v>36</v>
      </c>
      <c r="C10" s="71" t="s">
        <v>132</v>
      </c>
      <c r="D10" s="42" t="s">
        <v>28</v>
      </c>
      <c r="E10" s="46" t="s">
        <v>91</v>
      </c>
      <c r="F10" s="46" t="s">
        <v>107</v>
      </c>
      <c r="G10" s="251"/>
      <c r="H10" s="154">
        <v>2</v>
      </c>
      <c r="I10" s="72"/>
      <c r="J10" s="42"/>
      <c r="K10" s="42">
        <v>15</v>
      </c>
      <c r="L10" s="73"/>
      <c r="M10" s="73"/>
      <c r="N10" s="73"/>
      <c r="O10" s="42">
        <v>15</v>
      </c>
      <c r="P10" s="74"/>
      <c r="Q10" s="48">
        <f t="shared" si="3"/>
        <v>20</v>
      </c>
      <c r="R10" s="159">
        <f>SUM(I10:P10)</f>
        <v>30</v>
      </c>
      <c r="S10" s="159">
        <f t="shared" si="1"/>
        <v>50</v>
      </c>
      <c r="T10" s="154">
        <f t="shared" si="2"/>
        <v>2</v>
      </c>
      <c r="U10" s="75"/>
      <c r="V10" s="42"/>
      <c r="W10" s="42">
        <v>15</v>
      </c>
      <c r="X10" s="42"/>
      <c r="Y10" s="42"/>
      <c r="Z10" s="42"/>
      <c r="AA10" s="42">
        <v>15</v>
      </c>
      <c r="AB10" s="71"/>
      <c r="AC10" s="48">
        <f t="shared" si="4"/>
        <v>20</v>
      </c>
      <c r="AD10" s="159">
        <f>SUM(U10:AB10)</f>
        <v>30</v>
      </c>
      <c r="AE10" s="159">
        <f t="shared" si="5"/>
        <v>50</v>
      </c>
      <c r="AF10" s="20"/>
    </row>
    <row r="11" spans="1:32" ht="34.5" customHeight="1">
      <c r="A11" s="256"/>
      <c r="B11" s="276"/>
      <c r="C11" s="50" t="s">
        <v>197</v>
      </c>
      <c r="D11" s="46" t="s">
        <v>28</v>
      </c>
      <c r="E11" s="46" t="s">
        <v>91</v>
      </c>
      <c r="F11" s="46" t="s">
        <v>61</v>
      </c>
      <c r="G11" s="251"/>
      <c r="H11" s="152">
        <v>1</v>
      </c>
      <c r="I11" s="52">
        <v>15</v>
      </c>
      <c r="J11" s="55"/>
      <c r="K11" s="55"/>
      <c r="L11" s="54"/>
      <c r="M11" s="54"/>
      <c r="N11" s="54"/>
      <c r="O11" s="55"/>
      <c r="P11" s="56"/>
      <c r="Q11" s="57">
        <f t="shared" si="3"/>
        <v>10</v>
      </c>
      <c r="R11" s="162">
        <f>SUM(I11:P11)</f>
        <v>15</v>
      </c>
      <c r="S11" s="160">
        <f t="shared" si="1"/>
        <v>25</v>
      </c>
      <c r="T11" s="152">
        <f t="shared" si="2"/>
        <v>1</v>
      </c>
      <c r="U11" s="58">
        <v>15</v>
      </c>
      <c r="V11" s="55"/>
      <c r="W11" s="55"/>
      <c r="X11" s="55"/>
      <c r="Y11" s="55"/>
      <c r="Z11" s="55"/>
      <c r="AA11" s="55"/>
      <c r="AB11" s="59"/>
      <c r="AC11" s="57">
        <f t="shared" si="4"/>
        <v>10</v>
      </c>
      <c r="AD11" s="162">
        <f>SUM(U11:AB11)</f>
        <v>15</v>
      </c>
      <c r="AE11" s="160">
        <f t="shared" si="5"/>
        <v>25</v>
      </c>
      <c r="AF11" s="20"/>
    </row>
    <row r="12" spans="1:32" ht="19.5" customHeight="1">
      <c r="A12" s="257"/>
      <c r="B12" s="277"/>
      <c r="C12" s="59" t="s">
        <v>133</v>
      </c>
      <c r="D12" s="55" t="s">
        <v>35</v>
      </c>
      <c r="E12" s="55" t="s">
        <v>91</v>
      </c>
      <c r="F12" s="55" t="s">
        <v>61</v>
      </c>
      <c r="G12" s="251"/>
      <c r="H12" s="152">
        <v>0</v>
      </c>
      <c r="I12" s="52"/>
      <c r="J12" s="55">
        <v>30</v>
      </c>
      <c r="K12" s="55"/>
      <c r="L12" s="54"/>
      <c r="M12" s="54"/>
      <c r="N12" s="54"/>
      <c r="O12" s="55"/>
      <c r="P12" s="56"/>
      <c r="Q12" s="57"/>
      <c r="R12" s="160">
        <f aca="true" t="shared" si="6" ref="R12:R23">SUM(I12:P12)</f>
        <v>30</v>
      </c>
      <c r="S12" s="160">
        <f t="shared" si="1"/>
        <v>30</v>
      </c>
      <c r="T12" s="152">
        <f t="shared" si="2"/>
        <v>0</v>
      </c>
      <c r="U12" s="58"/>
      <c r="V12" s="55"/>
      <c r="W12" s="55"/>
      <c r="X12" s="55"/>
      <c r="Y12" s="55"/>
      <c r="Z12" s="55"/>
      <c r="AA12" s="55"/>
      <c r="AB12" s="59"/>
      <c r="AC12" s="57">
        <f t="shared" si="4"/>
        <v>0</v>
      </c>
      <c r="AD12" s="160">
        <f aca="true" t="shared" si="7" ref="AD12:AD23">SUM(U12:AB12)</f>
        <v>0</v>
      </c>
      <c r="AE12" s="160">
        <f t="shared" si="5"/>
        <v>0</v>
      </c>
      <c r="AF12" s="20"/>
    </row>
    <row r="13" spans="1:32" ht="33" customHeight="1" thickBot="1">
      <c r="A13" s="258"/>
      <c r="B13" s="278"/>
      <c r="C13" s="76" t="s">
        <v>134</v>
      </c>
      <c r="D13" s="62" t="s">
        <v>28</v>
      </c>
      <c r="E13" s="65" t="s">
        <v>91</v>
      </c>
      <c r="F13" s="65" t="s">
        <v>61</v>
      </c>
      <c r="G13" s="251"/>
      <c r="H13" s="155">
        <v>1</v>
      </c>
      <c r="I13" s="77"/>
      <c r="J13" s="65"/>
      <c r="K13" s="65">
        <v>15</v>
      </c>
      <c r="L13" s="65"/>
      <c r="M13" s="65"/>
      <c r="N13" s="65"/>
      <c r="O13" s="65"/>
      <c r="P13" s="67"/>
      <c r="Q13" s="68">
        <f t="shared" si="3"/>
        <v>10</v>
      </c>
      <c r="R13" s="153">
        <f t="shared" si="6"/>
        <v>15</v>
      </c>
      <c r="S13" s="161">
        <f t="shared" si="1"/>
        <v>25</v>
      </c>
      <c r="T13" s="151">
        <f t="shared" si="2"/>
        <v>1</v>
      </c>
      <c r="U13" s="69"/>
      <c r="V13" s="65"/>
      <c r="W13" s="65">
        <v>15</v>
      </c>
      <c r="X13" s="65"/>
      <c r="Y13" s="65"/>
      <c r="Z13" s="65"/>
      <c r="AA13" s="65"/>
      <c r="AB13" s="70"/>
      <c r="AC13" s="68">
        <f t="shared" si="4"/>
        <v>10</v>
      </c>
      <c r="AD13" s="153">
        <f t="shared" si="7"/>
        <v>15</v>
      </c>
      <c r="AE13" s="162">
        <f t="shared" si="5"/>
        <v>25</v>
      </c>
      <c r="AF13" s="20"/>
    </row>
    <row r="14" spans="1:32" ht="30" customHeight="1">
      <c r="A14" s="269" t="s">
        <v>3</v>
      </c>
      <c r="B14" s="247" t="s">
        <v>64</v>
      </c>
      <c r="C14" s="41" t="s">
        <v>135</v>
      </c>
      <c r="D14" s="78" t="s">
        <v>27</v>
      </c>
      <c r="E14" s="42" t="s">
        <v>91</v>
      </c>
      <c r="F14" s="42" t="s">
        <v>108</v>
      </c>
      <c r="G14" s="251"/>
      <c r="H14" s="154">
        <v>2</v>
      </c>
      <c r="I14" s="79">
        <v>15</v>
      </c>
      <c r="J14" s="42"/>
      <c r="K14" s="42"/>
      <c r="L14" s="42"/>
      <c r="M14" s="42"/>
      <c r="N14" s="42"/>
      <c r="O14" s="42"/>
      <c r="P14" s="71"/>
      <c r="Q14" s="48">
        <f t="shared" si="3"/>
        <v>35</v>
      </c>
      <c r="R14" s="159">
        <f t="shared" si="6"/>
        <v>15</v>
      </c>
      <c r="S14" s="159">
        <f t="shared" si="1"/>
        <v>50</v>
      </c>
      <c r="T14" s="154">
        <f t="shared" si="2"/>
        <v>2</v>
      </c>
      <c r="U14" s="75">
        <v>10</v>
      </c>
      <c r="V14" s="42"/>
      <c r="W14" s="42"/>
      <c r="X14" s="42"/>
      <c r="Y14" s="42"/>
      <c r="Z14" s="42"/>
      <c r="AA14" s="42"/>
      <c r="AB14" s="71"/>
      <c r="AC14" s="48">
        <f t="shared" si="4"/>
        <v>40</v>
      </c>
      <c r="AD14" s="159">
        <f t="shared" si="7"/>
        <v>10</v>
      </c>
      <c r="AE14" s="159">
        <f t="shared" si="5"/>
        <v>50</v>
      </c>
      <c r="AF14" s="20"/>
    </row>
    <row r="15" spans="1:32" ht="21" customHeight="1">
      <c r="A15" s="270"/>
      <c r="B15" s="248"/>
      <c r="C15" s="59" t="s">
        <v>65</v>
      </c>
      <c r="D15" s="81" t="s">
        <v>27</v>
      </c>
      <c r="E15" s="55" t="s">
        <v>91</v>
      </c>
      <c r="F15" s="55" t="s">
        <v>108</v>
      </c>
      <c r="G15" s="251"/>
      <c r="H15" s="152">
        <v>2</v>
      </c>
      <c r="I15" s="82">
        <v>15</v>
      </c>
      <c r="J15" s="83"/>
      <c r="K15" s="83"/>
      <c r="L15" s="83"/>
      <c r="M15" s="55"/>
      <c r="N15" s="55"/>
      <c r="O15" s="83"/>
      <c r="P15" s="59"/>
      <c r="Q15" s="57">
        <f t="shared" si="3"/>
        <v>35</v>
      </c>
      <c r="R15" s="160">
        <f t="shared" si="6"/>
        <v>15</v>
      </c>
      <c r="S15" s="160">
        <f t="shared" si="1"/>
        <v>50</v>
      </c>
      <c r="T15" s="152">
        <f t="shared" si="2"/>
        <v>2</v>
      </c>
      <c r="U15" s="58">
        <v>10</v>
      </c>
      <c r="V15" s="55"/>
      <c r="W15" s="55"/>
      <c r="X15" s="55"/>
      <c r="Y15" s="55"/>
      <c r="Z15" s="55"/>
      <c r="AA15" s="55"/>
      <c r="AB15" s="59"/>
      <c r="AC15" s="57">
        <f t="shared" si="4"/>
        <v>40</v>
      </c>
      <c r="AD15" s="160">
        <f t="shared" si="7"/>
        <v>10</v>
      </c>
      <c r="AE15" s="160">
        <f t="shared" si="5"/>
        <v>50</v>
      </c>
      <c r="AF15" s="20"/>
    </row>
    <row r="16" spans="1:32" ht="21" customHeight="1">
      <c r="A16" s="270"/>
      <c r="B16" s="248"/>
      <c r="C16" s="59" t="s">
        <v>54</v>
      </c>
      <c r="D16" s="55" t="s">
        <v>28</v>
      </c>
      <c r="E16" s="55" t="s">
        <v>91</v>
      </c>
      <c r="F16" s="55" t="s">
        <v>109</v>
      </c>
      <c r="G16" s="251"/>
      <c r="H16" s="152">
        <v>2</v>
      </c>
      <c r="I16" s="82"/>
      <c r="J16" s="83">
        <v>30</v>
      </c>
      <c r="K16" s="83"/>
      <c r="L16" s="83"/>
      <c r="M16" s="55"/>
      <c r="N16" s="55"/>
      <c r="O16" s="83"/>
      <c r="P16" s="59"/>
      <c r="Q16" s="57">
        <f t="shared" si="3"/>
        <v>20</v>
      </c>
      <c r="R16" s="160">
        <f t="shared" si="6"/>
        <v>30</v>
      </c>
      <c r="S16" s="160">
        <f t="shared" si="1"/>
        <v>50</v>
      </c>
      <c r="T16" s="152">
        <f t="shared" si="2"/>
        <v>2</v>
      </c>
      <c r="U16" s="58"/>
      <c r="V16" s="55">
        <v>10</v>
      </c>
      <c r="W16" s="55"/>
      <c r="X16" s="55"/>
      <c r="Y16" s="55"/>
      <c r="Z16" s="55"/>
      <c r="AA16" s="55"/>
      <c r="AB16" s="59"/>
      <c r="AC16" s="57">
        <f t="shared" si="4"/>
        <v>40</v>
      </c>
      <c r="AD16" s="160">
        <f t="shared" si="7"/>
        <v>10</v>
      </c>
      <c r="AE16" s="160">
        <f t="shared" si="5"/>
        <v>50</v>
      </c>
      <c r="AF16" s="20"/>
    </row>
    <row r="17" spans="1:32" ht="37.5" customHeight="1">
      <c r="A17" s="270"/>
      <c r="B17" s="248"/>
      <c r="C17" s="59" t="s">
        <v>66</v>
      </c>
      <c r="D17" s="53" t="s">
        <v>28</v>
      </c>
      <c r="E17" s="53" t="s">
        <v>91</v>
      </c>
      <c r="F17" s="55" t="s">
        <v>108</v>
      </c>
      <c r="G17" s="251"/>
      <c r="H17" s="152">
        <v>2</v>
      </c>
      <c r="I17" s="82">
        <v>15</v>
      </c>
      <c r="J17" s="83"/>
      <c r="K17" s="83"/>
      <c r="L17" s="83"/>
      <c r="M17" s="55"/>
      <c r="N17" s="55"/>
      <c r="O17" s="83"/>
      <c r="P17" s="59"/>
      <c r="Q17" s="57">
        <f t="shared" si="3"/>
        <v>35</v>
      </c>
      <c r="R17" s="160">
        <f t="shared" si="6"/>
        <v>15</v>
      </c>
      <c r="S17" s="160">
        <f t="shared" si="1"/>
        <v>50</v>
      </c>
      <c r="T17" s="152">
        <f t="shared" si="2"/>
        <v>2</v>
      </c>
      <c r="U17" s="58">
        <v>10</v>
      </c>
      <c r="V17" s="55"/>
      <c r="W17" s="55"/>
      <c r="X17" s="55"/>
      <c r="Y17" s="55"/>
      <c r="Z17" s="55"/>
      <c r="AA17" s="55"/>
      <c r="AB17" s="59"/>
      <c r="AC17" s="57">
        <f t="shared" si="4"/>
        <v>40</v>
      </c>
      <c r="AD17" s="160">
        <f t="shared" si="7"/>
        <v>10</v>
      </c>
      <c r="AE17" s="160">
        <f t="shared" si="5"/>
        <v>50</v>
      </c>
      <c r="AF17" s="20"/>
    </row>
    <row r="18" spans="1:32" ht="28.5" customHeight="1">
      <c r="A18" s="270"/>
      <c r="B18" s="248"/>
      <c r="C18" s="59" t="s">
        <v>55</v>
      </c>
      <c r="D18" s="55" t="s">
        <v>28</v>
      </c>
      <c r="E18" s="55" t="s">
        <v>91</v>
      </c>
      <c r="F18" s="55" t="s">
        <v>109</v>
      </c>
      <c r="G18" s="251"/>
      <c r="H18" s="152">
        <v>2</v>
      </c>
      <c r="I18" s="82"/>
      <c r="J18" s="83">
        <v>30</v>
      </c>
      <c r="K18" s="83"/>
      <c r="L18" s="83"/>
      <c r="M18" s="55"/>
      <c r="N18" s="55"/>
      <c r="O18" s="83"/>
      <c r="P18" s="59"/>
      <c r="Q18" s="57">
        <f t="shared" si="3"/>
        <v>20</v>
      </c>
      <c r="R18" s="160">
        <f t="shared" si="6"/>
        <v>30</v>
      </c>
      <c r="S18" s="160">
        <f t="shared" si="1"/>
        <v>50</v>
      </c>
      <c r="T18" s="152">
        <f t="shared" si="2"/>
        <v>2</v>
      </c>
      <c r="U18" s="58"/>
      <c r="V18" s="55">
        <v>10</v>
      </c>
      <c r="W18" s="55"/>
      <c r="X18" s="55"/>
      <c r="Y18" s="55"/>
      <c r="Z18" s="55"/>
      <c r="AA18" s="55"/>
      <c r="AB18" s="59"/>
      <c r="AC18" s="57">
        <f t="shared" si="4"/>
        <v>40</v>
      </c>
      <c r="AD18" s="160">
        <f t="shared" si="7"/>
        <v>10</v>
      </c>
      <c r="AE18" s="160">
        <f t="shared" si="5"/>
        <v>50</v>
      </c>
      <c r="AF18" s="20"/>
    </row>
    <row r="19" spans="1:32" ht="21.75" customHeight="1">
      <c r="A19" s="270"/>
      <c r="B19" s="248"/>
      <c r="C19" s="84" t="s">
        <v>136</v>
      </c>
      <c r="D19" s="55" t="s">
        <v>28</v>
      </c>
      <c r="E19" s="55" t="s">
        <v>91</v>
      </c>
      <c r="F19" s="55" t="s">
        <v>108</v>
      </c>
      <c r="G19" s="251"/>
      <c r="H19" s="152">
        <v>2</v>
      </c>
      <c r="I19" s="82">
        <v>15</v>
      </c>
      <c r="J19" s="83"/>
      <c r="K19" s="85"/>
      <c r="L19" s="85"/>
      <c r="M19" s="55"/>
      <c r="N19" s="55"/>
      <c r="O19" s="83"/>
      <c r="P19" s="59"/>
      <c r="Q19" s="57">
        <f t="shared" si="3"/>
        <v>35</v>
      </c>
      <c r="R19" s="160">
        <f t="shared" si="6"/>
        <v>15</v>
      </c>
      <c r="S19" s="160">
        <f t="shared" si="1"/>
        <v>50</v>
      </c>
      <c r="T19" s="152">
        <f t="shared" si="2"/>
        <v>2</v>
      </c>
      <c r="U19" s="58">
        <v>5</v>
      </c>
      <c r="V19" s="55"/>
      <c r="W19" s="55"/>
      <c r="X19" s="55"/>
      <c r="Y19" s="55"/>
      <c r="Z19" s="55"/>
      <c r="AA19" s="55"/>
      <c r="AB19" s="86"/>
      <c r="AC19" s="57">
        <f t="shared" si="4"/>
        <v>45</v>
      </c>
      <c r="AD19" s="160">
        <f t="shared" si="7"/>
        <v>5</v>
      </c>
      <c r="AE19" s="160">
        <f t="shared" si="5"/>
        <v>50</v>
      </c>
      <c r="AF19" s="20"/>
    </row>
    <row r="20" spans="1:32" ht="28.5" customHeight="1">
      <c r="A20" s="270"/>
      <c r="B20" s="248"/>
      <c r="C20" s="50" t="s">
        <v>67</v>
      </c>
      <c r="D20" s="87" t="s">
        <v>27</v>
      </c>
      <c r="E20" s="46" t="s">
        <v>91</v>
      </c>
      <c r="F20" s="46" t="s">
        <v>108</v>
      </c>
      <c r="G20" s="251"/>
      <c r="H20" s="151">
        <v>3</v>
      </c>
      <c r="I20" s="88">
        <v>30</v>
      </c>
      <c r="J20" s="46"/>
      <c r="K20" s="46"/>
      <c r="L20" s="46"/>
      <c r="M20" s="46"/>
      <c r="N20" s="46"/>
      <c r="O20" s="88"/>
      <c r="P20" s="50"/>
      <c r="Q20" s="57">
        <f t="shared" si="3"/>
        <v>45</v>
      </c>
      <c r="R20" s="162">
        <f t="shared" si="6"/>
        <v>30</v>
      </c>
      <c r="S20" s="162">
        <f>SUM(I20:Q20)</f>
        <v>75</v>
      </c>
      <c r="T20" s="152">
        <v>3</v>
      </c>
      <c r="U20" s="88">
        <v>10</v>
      </c>
      <c r="V20" s="46"/>
      <c r="W20" s="46"/>
      <c r="X20" s="46"/>
      <c r="Y20" s="46"/>
      <c r="Z20" s="46"/>
      <c r="AA20" s="88"/>
      <c r="AB20" s="50"/>
      <c r="AC20" s="57">
        <f t="shared" si="4"/>
        <v>65</v>
      </c>
      <c r="AD20" s="163">
        <f t="shared" si="7"/>
        <v>10</v>
      </c>
      <c r="AE20" s="160">
        <f t="shared" si="5"/>
        <v>75</v>
      </c>
      <c r="AF20" s="20"/>
    </row>
    <row r="21" spans="1:32" ht="36.75" customHeight="1">
      <c r="A21" s="270"/>
      <c r="B21" s="248"/>
      <c r="C21" s="50" t="s">
        <v>56</v>
      </c>
      <c r="D21" s="55" t="s">
        <v>28</v>
      </c>
      <c r="E21" s="55" t="s">
        <v>91</v>
      </c>
      <c r="F21" s="55" t="s">
        <v>109</v>
      </c>
      <c r="G21" s="251"/>
      <c r="H21" s="151">
        <v>2</v>
      </c>
      <c r="I21" s="88"/>
      <c r="J21" s="46">
        <v>30</v>
      </c>
      <c r="K21" s="46"/>
      <c r="L21" s="46"/>
      <c r="M21" s="46"/>
      <c r="N21" s="46"/>
      <c r="O21" s="88"/>
      <c r="P21" s="50"/>
      <c r="Q21" s="57">
        <f t="shared" si="3"/>
        <v>20</v>
      </c>
      <c r="R21" s="160">
        <f t="shared" si="6"/>
        <v>30</v>
      </c>
      <c r="S21" s="160">
        <f>SUM(I21:Q21)</f>
        <v>50</v>
      </c>
      <c r="T21" s="152">
        <f t="shared" si="2"/>
        <v>2</v>
      </c>
      <c r="U21" s="52"/>
      <c r="V21" s="46">
        <v>10</v>
      </c>
      <c r="W21" s="46"/>
      <c r="X21" s="46"/>
      <c r="Y21" s="46"/>
      <c r="Z21" s="46"/>
      <c r="AA21" s="88"/>
      <c r="AB21" s="50"/>
      <c r="AC21" s="57">
        <f t="shared" si="4"/>
        <v>40</v>
      </c>
      <c r="AD21" s="163">
        <f t="shared" si="7"/>
        <v>10</v>
      </c>
      <c r="AE21" s="160">
        <f t="shared" si="5"/>
        <v>50</v>
      </c>
      <c r="AF21" s="20"/>
    </row>
    <row r="22" spans="1:32" ht="28.5" customHeight="1">
      <c r="A22" s="270"/>
      <c r="B22" s="248"/>
      <c r="C22" s="70" t="s">
        <v>68</v>
      </c>
      <c r="D22" s="81" t="s">
        <v>27</v>
      </c>
      <c r="E22" s="55" t="s">
        <v>91</v>
      </c>
      <c r="F22" s="55" t="s">
        <v>108</v>
      </c>
      <c r="G22" s="251"/>
      <c r="H22" s="155">
        <v>2</v>
      </c>
      <c r="I22" s="63">
        <v>15</v>
      </c>
      <c r="J22" s="32"/>
      <c r="K22" s="89"/>
      <c r="L22" s="66"/>
      <c r="M22" s="64"/>
      <c r="N22" s="64"/>
      <c r="O22" s="66"/>
      <c r="P22" s="67"/>
      <c r="Q22" s="57">
        <f t="shared" si="3"/>
        <v>35</v>
      </c>
      <c r="R22" s="160">
        <f t="shared" si="6"/>
        <v>15</v>
      </c>
      <c r="S22" s="160">
        <f t="shared" si="1"/>
        <v>50</v>
      </c>
      <c r="T22" s="152">
        <f t="shared" si="2"/>
        <v>2</v>
      </c>
      <c r="U22" s="69">
        <v>10</v>
      </c>
      <c r="V22" s="65"/>
      <c r="W22" s="65"/>
      <c r="X22" s="65"/>
      <c r="Y22" s="65"/>
      <c r="Z22" s="65"/>
      <c r="AA22" s="65"/>
      <c r="AB22" s="70"/>
      <c r="AC22" s="57">
        <f t="shared" si="4"/>
        <v>40</v>
      </c>
      <c r="AD22" s="160">
        <f t="shared" si="7"/>
        <v>10</v>
      </c>
      <c r="AE22" s="160">
        <f t="shared" si="5"/>
        <v>50</v>
      </c>
      <c r="AF22" s="20"/>
    </row>
    <row r="23" spans="1:32" ht="28.5" customHeight="1" thickBot="1">
      <c r="A23" s="271"/>
      <c r="B23" s="249"/>
      <c r="C23" s="62" t="s">
        <v>53</v>
      </c>
      <c r="D23" s="62" t="s">
        <v>28</v>
      </c>
      <c r="E23" s="90" t="s">
        <v>91</v>
      </c>
      <c r="F23" s="90" t="s">
        <v>109</v>
      </c>
      <c r="G23" s="91"/>
      <c r="H23" s="156">
        <v>2</v>
      </c>
      <c r="I23" s="60"/>
      <c r="J23" s="92"/>
      <c r="K23" s="92"/>
      <c r="L23" s="93">
        <v>30</v>
      </c>
      <c r="M23" s="94"/>
      <c r="N23" s="94"/>
      <c r="O23" s="93"/>
      <c r="P23" s="95"/>
      <c r="Q23" s="96">
        <f t="shared" si="3"/>
        <v>20</v>
      </c>
      <c r="R23" s="161">
        <f t="shared" si="6"/>
        <v>30</v>
      </c>
      <c r="S23" s="161">
        <f t="shared" si="1"/>
        <v>50</v>
      </c>
      <c r="T23" s="156">
        <f t="shared" si="2"/>
        <v>2</v>
      </c>
      <c r="U23" s="97"/>
      <c r="V23" s="62"/>
      <c r="W23" s="62"/>
      <c r="X23" s="62">
        <v>10</v>
      </c>
      <c r="Y23" s="62"/>
      <c r="Z23" s="62"/>
      <c r="AA23" s="62"/>
      <c r="AB23" s="62"/>
      <c r="AC23" s="96">
        <f t="shared" si="4"/>
        <v>40</v>
      </c>
      <c r="AD23" s="161">
        <f t="shared" si="7"/>
        <v>10</v>
      </c>
      <c r="AE23" s="161">
        <f t="shared" si="5"/>
        <v>50</v>
      </c>
      <c r="AF23" s="20"/>
    </row>
    <row r="24" spans="1:32" ht="25.5" customHeight="1" thickBot="1">
      <c r="A24" s="244" t="s">
        <v>8</v>
      </c>
      <c r="B24" s="242"/>
      <c r="C24" s="242"/>
      <c r="D24" s="242"/>
      <c r="E24" s="242"/>
      <c r="F24" s="243"/>
      <c r="G24" s="259" t="s">
        <v>8</v>
      </c>
      <c r="H24" s="147">
        <f aca="true" t="shared" si="8" ref="H24:AE24">SUM(H25:H44)</f>
        <v>33</v>
      </c>
      <c r="I24" s="147">
        <f t="shared" si="8"/>
        <v>164</v>
      </c>
      <c r="J24" s="147">
        <f t="shared" si="8"/>
        <v>195</v>
      </c>
      <c r="K24" s="147">
        <f t="shared" si="8"/>
        <v>15</v>
      </c>
      <c r="L24" s="147">
        <f t="shared" si="8"/>
        <v>0</v>
      </c>
      <c r="M24" s="147">
        <f t="shared" si="8"/>
        <v>0</v>
      </c>
      <c r="N24" s="147">
        <f t="shared" si="8"/>
        <v>0</v>
      </c>
      <c r="O24" s="147">
        <f t="shared" si="8"/>
        <v>30</v>
      </c>
      <c r="P24" s="147">
        <f t="shared" si="8"/>
        <v>0</v>
      </c>
      <c r="Q24" s="147">
        <f>SUM(Q25:Q44)</f>
        <v>451</v>
      </c>
      <c r="R24" s="147">
        <f>SUM(R25:R44)</f>
        <v>404</v>
      </c>
      <c r="S24" s="147">
        <f t="shared" si="8"/>
        <v>855</v>
      </c>
      <c r="T24" s="147">
        <f t="shared" si="8"/>
        <v>33</v>
      </c>
      <c r="U24" s="147">
        <f t="shared" si="8"/>
        <v>79</v>
      </c>
      <c r="V24" s="147">
        <f t="shared" si="8"/>
        <v>75</v>
      </c>
      <c r="W24" s="147">
        <f t="shared" si="8"/>
        <v>15</v>
      </c>
      <c r="X24" s="147">
        <f t="shared" si="8"/>
        <v>0</v>
      </c>
      <c r="Y24" s="147">
        <f t="shared" si="8"/>
        <v>0</v>
      </c>
      <c r="Z24" s="147">
        <f t="shared" si="8"/>
        <v>0</v>
      </c>
      <c r="AA24" s="147">
        <f t="shared" si="8"/>
        <v>25</v>
      </c>
      <c r="AB24" s="147">
        <f t="shared" si="8"/>
        <v>0</v>
      </c>
      <c r="AC24" s="147">
        <f t="shared" si="8"/>
        <v>631</v>
      </c>
      <c r="AD24" s="147">
        <f>SUM(AD25:AD44)</f>
        <v>194</v>
      </c>
      <c r="AE24" s="147">
        <f t="shared" si="8"/>
        <v>825</v>
      </c>
      <c r="AF24" s="20"/>
    </row>
    <row r="25" spans="1:32" ht="25.5" customHeight="1">
      <c r="A25" s="269" t="s">
        <v>4</v>
      </c>
      <c r="B25" s="247" t="s">
        <v>69</v>
      </c>
      <c r="C25" s="71" t="s">
        <v>137</v>
      </c>
      <c r="D25" s="42" t="s">
        <v>28</v>
      </c>
      <c r="E25" s="46" t="s">
        <v>91</v>
      </c>
      <c r="F25" s="46" t="s">
        <v>107</v>
      </c>
      <c r="G25" s="259"/>
      <c r="H25" s="154">
        <v>2</v>
      </c>
      <c r="I25" s="79"/>
      <c r="J25" s="42"/>
      <c r="K25" s="42">
        <v>15</v>
      </c>
      <c r="L25" s="42"/>
      <c r="M25" s="42"/>
      <c r="N25" s="42"/>
      <c r="O25" s="79">
        <v>15</v>
      </c>
      <c r="P25" s="71"/>
      <c r="Q25" s="48">
        <f>H25*25-R25</f>
        <v>20</v>
      </c>
      <c r="R25" s="159">
        <f aca="true" t="shared" si="9" ref="R25:R44">SUM(I25:P25)</f>
        <v>30</v>
      </c>
      <c r="S25" s="159">
        <f>SUM(I25:Q25)</f>
        <v>50</v>
      </c>
      <c r="T25" s="154">
        <f>H25</f>
        <v>2</v>
      </c>
      <c r="U25" s="79"/>
      <c r="V25" s="42"/>
      <c r="W25" s="42">
        <v>15</v>
      </c>
      <c r="X25" s="42"/>
      <c r="Y25" s="42"/>
      <c r="Z25" s="42"/>
      <c r="AA25" s="79">
        <v>15</v>
      </c>
      <c r="AB25" s="71"/>
      <c r="AC25" s="48">
        <f>T25*25-AD25</f>
        <v>20</v>
      </c>
      <c r="AD25" s="164">
        <f aca="true" t="shared" si="10" ref="AD25:AD44">SUM(U25:AB25)</f>
        <v>30</v>
      </c>
      <c r="AE25" s="159">
        <f>SUM(U25:AC25)</f>
        <v>50</v>
      </c>
      <c r="AF25" s="20"/>
    </row>
    <row r="26" spans="1:32" ht="25.5" customHeight="1">
      <c r="A26" s="270"/>
      <c r="B26" s="248"/>
      <c r="C26" s="50" t="s">
        <v>43</v>
      </c>
      <c r="D26" s="98" t="s">
        <v>27</v>
      </c>
      <c r="E26" s="55" t="s">
        <v>91</v>
      </c>
      <c r="F26" s="55" t="s">
        <v>61</v>
      </c>
      <c r="G26" s="259"/>
      <c r="H26" s="151">
        <v>1</v>
      </c>
      <c r="I26" s="88">
        <v>2</v>
      </c>
      <c r="J26" s="46"/>
      <c r="K26" s="46"/>
      <c r="L26" s="46"/>
      <c r="M26" s="46"/>
      <c r="N26" s="46"/>
      <c r="O26" s="88">
        <v>8</v>
      </c>
      <c r="P26" s="50"/>
      <c r="Q26" s="57">
        <f aca="true" t="shared" si="11" ref="Q26:Q44">H26*25-R26</f>
        <v>15</v>
      </c>
      <c r="R26" s="160">
        <f t="shared" si="9"/>
        <v>10</v>
      </c>
      <c r="S26" s="160">
        <f aca="true" t="shared" si="12" ref="S26:S44">SUM(I26:Q26)</f>
        <v>25</v>
      </c>
      <c r="T26" s="152">
        <f aca="true" t="shared" si="13" ref="T26:T44">H26</f>
        <v>1</v>
      </c>
      <c r="U26" s="88">
        <v>2</v>
      </c>
      <c r="V26" s="46"/>
      <c r="W26" s="46"/>
      <c r="X26" s="46"/>
      <c r="Y26" s="46"/>
      <c r="Z26" s="46"/>
      <c r="AA26" s="88">
        <v>3</v>
      </c>
      <c r="AB26" s="50"/>
      <c r="AC26" s="57">
        <f aca="true" t="shared" si="14" ref="AC26:AC44">T26*25-AD26</f>
        <v>20</v>
      </c>
      <c r="AD26" s="164">
        <f t="shared" si="10"/>
        <v>5</v>
      </c>
      <c r="AE26" s="160">
        <f aca="true" t="shared" si="15" ref="AE26:AE44">SUM(U26:AC26)</f>
        <v>25</v>
      </c>
      <c r="AF26" s="20"/>
    </row>
    <row r="27" spans="1:32" ht="37.5" customHeight="1">
      <c r="A27" s="270"/>
      <c r="B27" s="248"/>
      <c r="C27" s="50" t="s">
        <v>44</v>
      </c>
      <c r="D27" s="55" t="s">
        <v>28</v>
      </c>
      <c r="E27" s="55" t="s">
        <v>91</v>
      </c>
      <c r="F27" s="55" t="s">
        <v>61</v>
      </c>
      <c r="G27" s="259"/>
      <c r="H27" s="151">
        <v>1</v>
      </c>
      <c r="I27" s="88"/>
      <c r="J27" s="46">
        <v>15</v>
      </c>
      <c r="K27" s="46"/>
      <c r="L27" s="46"/>
      <c r="M27" s="46"/>
      <c r="N27" s="46"/>
      <c r="O27" s="88"/>
      <c r="P27" s="50"/>
      <c r="Q27" s="57">
        <f t="shared" si="11"/>
        <v>10</v>
      </c>
      <c r="R27" s="160">
        <f t="shared" si="9"/>
        <v>15</v>
      </c>
      <c r="S27" s="160">
        <f t="shared" si="12"/>
        <v>25</v>
      </c>
      <c r="T27" s="152">
        <f t="shared" si="13"/>
        <v>1</v>
      </c>
      <c r="U27" s="88"/>
      <c r="V27" s="46">
        <v>10</v>
      </c>
      <c r="W27" s="46"/>
      <c r="X27" s="46"/>
      <c r="Y27" s="46"/>
      <c r="Z27" s="46"/>
      <c r="AA27" s="88"/>
      <c r="AB27" s="50"/>
      <c r="AC27" s="57">
        <f t="shared" si="14"/>
        <v>15</v>
      </c>
      <c r="AD27" s="164">
        <f t="shared" si="10"/>
        <v>10</v>
      </c>
      <c r="AE27" s="160">
        <f t="shared" si="15"/>
        <v>25</v>
      </c>
      <c r="AF27" s="20"/>
    </row>
    <row r="28" spans="1:32" ht="34.5" customHeight="1">
      <c r="A28" s="270"/>
      <c r="B28" s="248"/>
      <c r="C28" s="59" t="s">
        <v>5</v>
      </c>
      <c r="D28" s="55" t="s">
        <v>28</v>
      </c>
      <c r="E28" s="55" t="s">
        <v>91</v>
      </c>
      <c r="F28" s="55" t="s">
        <v>61</v>
      </c>
      <c r="G28" s="259"/>
      <c r="H28" s="152">
        <v>1</v>
      </c>
      <c r="I28" s="52">
        <v>2</v>
      </c>
      <c r="J28" s="55"/>
      <c r="K28" s="55"/>
      <c r="L28" s="55"/>
      <c r="M28" s="55"/>
      <c r="N28" s="55"/>
      <c r="O28" s="52">
        <v>7</v>
      </c>
      <c r="P28" s="59"/>
      <c r="Q28" s="68">
        <f t="shared" si="11"/>
        <v>16</v>
      </c>
      <c r="R28" s="160">
        <f t="shared" si="9"/>
        <v>9</v>
      </c>
      <c r="S28" s="160">
        <f t="shared" si="12"/>
        <v>25</v>
      </c>
      <c r="T28" s="152">
        <f t="shared" si="13"/>
        <v>1</v>
      </c>
      <c r="U28" s="52">
        <v>2</v>
      </c>
      <c r="V28" s="55"/>
      <c r="W28" s="55"/>
      <c r="X28" s="55"/>
      <c r="Y28" s="55"/>
      <c r="Z28" s="55"/>
      <c r="AA28" s="52">
        <v>7</v>
      </c>
      <c r="AB28" s="59"/>
      <c r="AC28" s="57">
        <f t="shared" si="14"/>
        <v>16</v>
      </c>
      <c r="AD28" s="164">
        <f t="shared" si="10"/>
        <v>9</v>
      </c>
      <c r="AE28" s="160">
        <f t="shared" si="15"/>
        <v>25</v>
      </c>
      <c r="AF28" s="20"/>
    </row>
    <row r="29" spans="1:32" ht="21" customHeight="1">
      <c r="A29" s="270"/>
      <c r="B29" s="248"/>
      <c r="C29" s="70" t="s">
        <v>138</v>
      </c>
      <c r="D29" s="55" t="s">
        <v>28</v>
      </c>
      <c r="E29" s="29" t="s">
        <v>91</v>
      </c>
      <c r="F29" s="55" t="s">
        <v>61</v>
      </c>
      <c r="G29" s="259"/>
      <c r="H29" s="155">
        <v>1</v>
      </c>
      <c r="I29" s="52">
        <v>10</v>
      </c>
      <c r="J29" s="65"/>
      <c r="K29" s="65"/>
      <c r="L29" s="65"/>
      <c r="M29" s="65"/>
      <c r="N29" s="65"/>
      <c r="O29" s="52"/>
      <c r="P29" s="70"/>
      <c r="Q29" s="57">
        <f t="shared" si="11"/>
        <v>15</v>
      </c>
      <c r="R29" s="160">
        <f t="shared" si="9"/>
        <v>10</v>
      </c>
      <c r="S29" s="160">
        <f t="shared" si="12"/>
        <v>25</v>
      </c>
      <c r="T29" s="152">
        <f t="shared" si="13"/>
        <v>1</v>
      </c>
      <c r="U29" s="52">
        <v>5</v>
      </c>
      <c r="V29" s="65"/>
      <c r="W29" s="65"/>
      <c r="X29" s="65"/>
      <c r="Y29" s="65"/>
      <c r="Z29" s="65"/>
      <c r="AA29" s="77"/>
      <c r="AB29" s="70"/>
      <c r="AC29" s="57">
        <f t="shared" si="14"/>
        <v>20</v>
      </c>
      <c r="AD29" s="164">
        <f t="shared" si="10"/>
        <v>5</v>
      </c>
      <c r="AE29" s="160">
        <f t="shared" si="15"/>
        <v>25</v>
      </c>
      <c r="AF29" s="20"/>
    </row>
    <row r="30" spans="1:32" ht="20.25" customHeight="1">
      <c r="A30" s="270"/>
      <c r="B30" s="248"/>
      <c r="C30" s="70" t="s">
        <v>139</v>
      </c>
      <c r="D30" s="55" t="s">
        <v>28</v>
      </c>
      <c r="E30" s="55" t="s">
        <v>91</v>
      </c>
      <c r="F30" s="55" t="s">
        <v>108</v>
      </c>
      <c r="G30" s="259"/>
      <c r="H30" s="152">
        <v>2</v>
      </c>
      <c r="I30" s="52">
        <v>15</v>
      </c>
      <c r="J30" s="65"/>
      <c r="K30" s="65"/>
      <c r="L30" s="65"/>
      <c r="M30" s="65"/>
      <c r="N30" s="65"/>
      <c r="O30" s="55"/>
      <c r="P30" s="70"/>
      <c r="Q30" s="57">
        <f t="shared" si="11"/>
        <v>35</v>
      </c>
      <c r="R30" s="160">
        <f t="shared" si="9"/>
        <v>15</v>
      </c>
      <c r="S30" s="160">
        <f t="shared" si="12"/>
        <v>50</v>
      </c>
      <c r="T30" s="152">
        <f t="shared" si="13"/>
        <v>2</v>
      </c>
      <c r="U30" s="52">
        <v>5</v>
      </c>
      <c r="V30" s="65"/>
      <c r="W30" s="65"/>
      <c r="X30" s="65"/>
      <c r="Y30" s="65"/>
      <c r="Z30" s="65"/>
      <c r="AA30" s="77"/>
      <c r="AB30" s="70"/>
      <c r="AC30" s="57">
        <f t="shared" si="14"/>
        <v>45</v>
      </c>
      <c r="AD30" s="160">
        <f t="shared" si="10"/>
        <v>5</v>
      </c>
      <c r="AE30" s="160">
        <f t="shared" si="15"/>
        <v>50</v>
      </c>
      <c r="AF30" s="20"/>
    </row>
    <row r="31" spans="1:32" ht="25.5" customHeight="1" thickBot="1">
      <c r="A31" s="270"/>
      <c r="B31" s="248"/>
      <c r="C31" s="70" t="s">
        <v>133</v>
      </c>
      <c r="D31" s="65" t="s">
        <v>35</v>
      </c>
      <c r="E31" s="65" t="s">
        <v>91</v>
      </c>
      <c r="F31" s="65" t="s">
        <v>61</v>
      </c>
      <c r="G31" s="259"/>
      <c r="H31" s="156">
        <v>0</v>
      </c>
      <c r="I31" s="90"/>
      <c r="J31" s="62">
        <v>30</v>
      </c>
      <c r="K31" s="62"/>
      <c r="L31" s="62"/>
      <c r="M31" s="62"/>
      <c r="N31" s="62"/>
      <c r="O31" s="90"/>
      <c r="P31" s="76"/>
      <c r="Q31" s="96"/>
      <c r="R31" s="161">
        <f t="shared" si="9"/>
        <v>30</v>
      </c>
      <c r="S31" s="161">
        <f t="shared" si="12"/>
        <v>30</v>
      </c>
      <c r="T31" s="151">
        <f t="shared" si="13"/>
        <v>0</v>
      </c>
      <c r="U31" s="90"/>
      <c r="V31" s="62"/>
      <c r="W31" s="62"/>
      <c r="X31" s="62"/>
      <c r="Y31" s="62"/>
      <c r="Z31" s="62"/>
      <c r="AA31" s="90"/>
      <c r="AB31" s="76"/>
      <c r="AC31" s="68">
        <f t="shared" si="14"/>
        <v>0</v>
      </c>
      <c r="AD31" s="161">
        <f t="shared" si="10"/>
        <v>0</v>
      </c>
      <c r="AE31" s="162">
        <f t="shared" si="15"/>
        <v>0</v>
      </c>
      <c r="AF31" s="20"/>
    </row>
    <row r="32" spans="1:32" ht="34.5" customHeight="1" thickBot="1">
      <c r="A32" s="99" t="s">
        <v>58</v>
      </c>
      <c r="B32" s="100" t="s">
        <v>70</v>
      </c>
      <c r="C32" s="100" t="s">
        <v>140</v>
      </c>
      <c r="D32" s="101" t="s">
        <v>27</v>
      </c>
      <c r="E32" s="100" t="s">
        <v>35</v>
      </c>
      <c r="F32" s="100" t="s">
        <v>59</v>
      </c>
      <c r="G32" s="259"/>
      <c r="H32" s="143">
        <v>2</v>
      </c>
      <c r="I32" s="102">
        <v>15</v>
      </c>
      <c r="J32" s="100"/>
      <c r="K32" s="100"/>
      <c r="L32" s="100"/>
      <c r="M32" s="100"/>
      <c r="N32" s="100"/>
      <c r="O32" s="102"/>
      <c r="P32" s="103"/>
      <c r="Q32" s="104">
        <f t="shared" si="11"/>
        <v>35</v>
      </c>
      <c r="R32" s="150">
        <f t="shared" si="9"/>
        <v>15</v>
      </c>
      <c r="S32" s="150">
        <f t="shared" si="12"/>
        <v>50</v>
      </c>
      <c r="T32" s="154">
        <f t="shared" si="13"/>
        <v>2</v>
      </c>
      <c r="U32" s="99">
        <v>10</v>
      </c>
      <c r="V32" s="100"/>
      <c r="W32" s="100"/>
      <c r="X32" s="100"/>
      <c r="Y32" s="100"/>
      <c r="Z32" s="100"/>
      <c r="AA32" s="102"/>
      <c r="AB32" s="103"/>
      <c r="AC32" s="104">
        <f t="shared" si="14"/>
        <v>40</v>
      </c>
      <c r="AD32" s="161">
        <f t="shared" si="10"/>
        <v>10</v>
      </c>
      <c r="AE32" s="159">
        <f t="shared" si="15"/>
        <v>50</v>
      </c>
      <c r="AF32" s="20"/>
    </row>
    <row r="33" spans="1:32" ht="33.75" customHeight="1">
      <c r="A33" s="289" t="s">
        <v>32</v>
      </c>
      <c r="B33" s="247" t="s">
        <v>71</v>
      </c>
      <c r="C33" s="50" t="s">
        <v>141</v>
      </c>
      <c r="D33" s="55" t="s">
        <v>28</v>
      </c>
      <c r="E33" s="55" t="s">
        <v>91</v>
      </c>
      <c r="F33" s="55" t="s">
        <v>108</v>
      </c>
      <c r="G33" s="259"/>
      <c r="H33" s="151">
        <v>2</v>
      </c>
      <c r="I33" s="88">
        <v>30</v>
      </c>
      <c r="J33" s="46"/>
      <c r="K33" s="46"/>
      <c r="L33" s="46"/>
      <c r="M33" s="46"/>
      <c r="N33" s="46"/>
      <c r="O33" s="88"/>
      <c r="P33" s="50"/>
      <c r="Q33" s="68">
        <f t="shared" si="11"/>
        <v>20</v>
      </c>
      <c r="R33" s="162">
        <f t="shared" si="9"/>
        <v>30</v>
      </c>
      <c r="S33" s="162">
        <f t="shared" si="12"/>
        <v>50</v>
      </c>
      <c r="T33" s="154">
        <f t="shared" si="13"/>
        <v>2</v>
      </c>
      <c r="U33" s="88">
        <v>10</v>
      </c>
      <c r="V33" s="46"/>
      <c r="W33" s="46"/>
      <c r="X33" s="46"/>
      <c r="Y33" s="46"/>
      <c r="Z33" s="46"/>
      <c r="AA33" s="88"/>
      <c r="AB33" s="50"/>
      <c r="AC33" s="48">
        <f t="shared" si="14"/>
        <v>40</v>
      </c>
      <c r="AD33" s="163">
        <f t="shared" si="10"/>
        <v>10</v>
      </c>
      <c r="AE33" s="159">
        <f t="shared" si="15"/>
        <v>50</v>
      </c>
      <c r="AF33" s="20"/>
    </row>
    <row r="34" spans="1:32" ht="23.25" customHeight="1">
      <c r="A34" s="290"/>
      <c r="B34" s="248"/>
      <c r="C34" s="59" t="s">
        <v>72</v>
      </c>
      <c r="D34" s="55" t="s">
        <v>28</v>
      </c>
      <c r="E34" s="55" t="s">
        <v>91</v>
      </c>
      <c r="F34" s="55" t="s">
        <v>108</v>
      </c>
      <c r="G34" s="259"/>
      <c r="H34" s="152">
        <v>2</v>
      </c>
      <c r="I34" s="58">
        <v>15</v>
      </c>
      <c r="J34" s="55"/>
      <c r="K34" s="55"/>
      <c r="L34" s="55"/>
      <c r="M34" s="55"/>
      <c r="N34" s="55"/>
      <c r="O34" s="55"/>
      <c r="P34" s="55"/>
      <c r="Q34" s="57">
        <f t="shared" si="11"/>
        <v>35</v>
      </c>
      <c r="R34" s="160">
        <f t="shared" si="9"/>
        <v>15</v>
      </c>
      <c r="S34" s="160">
        <f t="shared" si="12"/>
        <v>50</v>
      </c>
      <c r="T34" s="152">
        <f t="shared" si="13"/>
        <v>2</v>
      </c>
      <c r="U34" s="52">
        <v>10</v>
      </c>
      <c r="V34" s="55"/>
      <c r="W34" s="55"/>
      <c r="X34" s="55"/>
      <c r="Y34" s="55"/>
      <c r="Z34" s="55"/>
      <c r="AA34" s="55"/>
      <c r="AB34" s="55"/>
      <c r="AC34" s="57">
        <f t="shared" si="14"/>
        <v>40</v>
      </c>
      <c r="AD34" s="160">
        <f t="shared" si="10"/>
        <v>10</v>
      </c>
      <c r="AE34" s="160">
        <f t="shared" si="15"/>
        <v>50</v>
      </c>
      <c r="AF34" s="20"/>
    </row>
    <row r="35" spans="1:32" ht="28.5" customHeight="1">
      <c r="A35" s="290"/>
      <c r="B35" s="248"/>
      <c r="C35" s="59" t="s">
        <v>46</v>
      </c>
      <c r="D35" s="55" t="s">
        <v>28</v>
      </c>
      <c r="E35" s="55" t="s">
        <v>91</v>
      </c>
      <c r="F35" s="55" t="s">
        <v>109</v>
      </c>
      <c r="G35" s="259"/>
      <c r="H35" s="152">
        <v>2</v>
      </c>
      <c r="I35" s="58"/>
      <c r="J35" s="55">
        <v>30</v>
      </c>
      <c r="K35" s="55"/>
      <c r="L35" s="55"/>
      <c r="M35" s="55"/>
      <c r="N35" s="55"/>
      <c r="O35" s="55"/>
      <c r="P35" s="55"/>
      <c r="Q35" s="57">
        <f t="shared" si="11"/>
        <v>20</v>
      </c>
      <c r="R35" s="160">
        <f t="shared" si="9"/>
        <v>30</v>
      </c>
      <c r="S35" s="160">
        <f t="shared" si="12"/>
        <v>50</v>
      </c>
      <c r="T35" s="152">
        <f t="shared" si="13"/>
        <v>2</v>
      </c>
      <c r="U35" s="105"/>
      <c r="V35" s="80">
        <v>10</v>
      </c>
      <c r="W35" s="80"/>
      <c r="X35" s="80"/>
      <c r="Y35" s="80"/>
      <c r="Z35" s="80"/>
      <c r="AA35" s="105"/>
      <c r="AB35" s="106"/>
      <c r="AC35" s="57">
        <f t="shared" si="14"/>
        <v>40</v>
      </c>
      <c r="AD35" s="160">
        <f t="shared" si="10"/>
        <v>10</v>
      </c>
      <c r="AE35" s="160">
        <f t="shared" si="15"/>
        <v>50</v>
      </c>
      <c r="AF35" s="20"/>
    </row>
    <row r="36" spans="1:32" ht="30" customHeight="1">
      <c r="A36" s="290"/>
      <c r="B36" s="248"/>
      <c r="C36" s="70" t="s">
        <v>73</v>
      </c>
      <c r="D36" s="98" t="s">
        <v>27</v>
      </c>
      <c r="E36" s="54" t="s">
        <v>92</v>
      </c>
      <c r="F36" s="55" t="s">
        <v>59</v>
      </c>
      <c r="G36" s="259"/>
      <c r="H36" s="152">
        <v>1</v>
      </c>
      <c r="I36" s="58">
        <v>15</v>
      </c>
      <c r="J36" s="55"/>
      <c r="K36" s="55"/>
      <c r="L36" s="55"/>
      <c r="M36" s="55"/>
      <c r="N36" s="55"/>
      <c r="O36" s="55"/>
      <c r="P36" s="55"/>
      <c r="Q36" s="57">
        <f t="shared" si="11"/>
        <v>10</v>
      </c>
      <c r="R36" s="160">
        <f>SUM(I36:P36)</f>
        <v>15</v>
      </c>
      <c r="S36" s="160">
        <f t="shared" si="12"/>
        <v>25</v>
      </c>
      <c r="T36" s="152">
        <f t="shared" si="13"/>
        <v>1</v>
      </c>
      <c r="U36" s="52">
        <v>10</v>
      </c>
      <c r="V36" s="55"/>
      <c r="W36" s="55"/>
      <c r="X36" s="55"/>
      <c r="Y36" s="55"/>
      <c r="Z36" s="55"/>
      <c r="AA36" s="55"/>
      <c r="AB36" s="55"/>
      <c r="AC36" s="57">
        <f t="shared" si="14"/>
        <v>15</v>
      </c>
      <c r="AD36" s="160">
        <f t="shared" si="10"/>
        <v>10</v>
      </c>
      <c r="AE36" s="160">
        <f t="shared" si="15"/>
        <v>25</v>
      </c>
      <c r="AF36" s="20"/>
    </row>
    <row r="37" spans="1:32" ht="32.25" customHeight="1">
      <c r="A37" s="290"/>
      <c r="B37" s="248"/>
      <c r="C37" s="70" t="s">
        <v>57</v>
      </c>
      <c r="D37" s="55" t="s">
        <v>28</v>
      </c>
      <c r="E37" s="54" t="s">
        <v>92</v>
      </c>
      <c r="F37" s="55" t="s">
        <v>110</v>
      </c>
      <c r="G37" s="259"/>
      <c r="H37" s="152">
        <v>2</v>
      </c>
      <c r="I37" s="58"/>
      <c r="J37" s="55">
        <v>30</v>
      </c>
      <c r="K37" s="55"/>
      <c r="L37" s="55"/>
      <c r="M37" s="55"/>
      <c r="N37" s="55"/>
      <c r="O37" s="55"/>
      <c r="P37" s="55"/>
      <c r="Q37" s="57">
        <f t="shared" si="11"/>
        <v>20</v>
      </c>
      <c r="R37" s="160">
        <f>SUM(I37:P37)</f>
        <v>30</v>
      </c>
      <c r="S37" s="160">
        <f t="shared" si="12"/>
        <v>50</v>
      </c>
      <c r="T37" s="152">
        <f t="shared" si="13"/>
        <v>2</v>
      </c>
      <c r="U37" s="105"/>
      <c r="V37" s="80">
        <v>15</v>
      </c>
      <c r="W37" s="80"/>
      <c r="X37" s="80"/>
      <c r="Y37" s="80"/>
      <c r="Z37" s="80"/>
      <c r="AA37" s="105"/>
      <c r="AB37" s="106"/>
      <c r="AC37" s="57">
        <f t="shared" si="14"/>
        <v>35</v>
      </c>
      <c r="AD37" s="165">
        <f t="shared" si="10"/>
        <v>15</v>
      </c>
      <c r="AE37" s="160">
        <f t="shared" si="15"/>
        <v>50</v>
      </c>
      <c r="AF37" s="20"/>
    </row>
    <row r="38" spans="1:32" ht="39" customHeight="1">
      <c r="A38" s="290"/>
      <c r="B38" s="248"/>
      <c r="C38" s="70" t="s">
        <v>75</v>
      </c>
      <c r="D38" s="98" t="s">
        <v>27</v>
      </c>
      <c r="E38" s="55" t="s">
        <v>91</v>
      </c>
      <c r="F38" s="55" t="s">
        <v>108</v>
      </c>
      <c r="G38" s="259"/>
      <c r="H38" s="152">
        <v>2</v>
      </c>
      <c r="I38" s="58">
        <v>15</v>
      </c>
      <c r="J38" s="55"/>
      <c r="K38" s="55"/>
      <c r="L38" s="55"/>
      <c r="M38" s="55"/>
      <c r="N38" s="55"/>
      <c r="O38" s="55"/>
      <c r="P38" s="55"/>
      <c r="Q38" s="57">
        <f t="shared" si="11"/>
        <v>35</v>
      </c>
      <c r="R38" s="160">
        <f t="shared" si="9"/>
        <v>15</v>
      </c>
      <c r="S38" s="160">
        <f t="shared" si="12"/>
        <v>50</v>
      </c>
      <c r="T38" s="152">
        <v>2</v>
      </c>
      <c r="U38" s="58">
        <v>10</v>
      </c>
      <c r="V38" s="55"/>
      <c r="W38" s="55"/>
      <c r="X38" s="55"/>
      <c r="Y38" s="55"/>
      <c r="Z38" s="55"/>
      <c r="AA38" s="55"/>
      <c r="AB38" s="55"/>
      <c r="AC38" s="57">
        <f t="shared" si="14"/>
        <v>40</v>
      </c>
      <c r="AD38" s="166">
        <f t="shared" si="10"/>
        <v>10</v>
      </c>
      <c r="AE38" s="160">
        <f t="shared" si="15"/>
        <v>50</v>
      </c>
      <c r="AF38" s="20"/>
    </row>
    <row r="39" spans="1:32" ht="52.5" customHeight="1" thickBot="1">
      <c r="A39" s="291"/>
      <c r="B39" s="249"/>
      <c r="C39" s="65" t="s">
        <v>74</v>
      </c>
      <c r="D39" s="65" t="s">
        <v>28</v>
      </c>
      <c r="E39" s="65" t="s">
        <v>91</v>
      </c>
      <c r="F39" s="65" t="s">
        <v>109</v>
      </c>
      <c r="G39" s="259"/>
      <c r="H39" s="155">
        <v>2</v>
      </c>
      <c r="I39" s="69"/>
      <c r="J39" s="65">
        <v>30</v>
      </c>
      <c r="K39" s="65"/>
      <c r="L39" s="65"/>
      <c r="M39" s="65"/>
      <c r="N39" s="65"/>
      <c r="O39" s="65"/>
      <c r="P39" s="65"/>
      <c r="Q39" s="96">
        <f t="shared" si="11"/>
        <v>20</v>
      </c>
      <c r="R39" s="161">
        <f t="shared" si="9"/>
        <v>30</v>
      </c>
      <c r="S39" s="161">
        <f t="shared" si="12"/>
        <v>50</v>
      </c>
      <c r="T39" s="151">
        <f t="shared" si="13"/>
        <v>2</v>
      </c>
      <c r="U39" s="105"/>
      <c r="V39" s="80">
        <v>10</v>
      </c>
      <c r="W39" s="80"/>
      <c r="X39" s="80"/>
      <c r="Y39" s="80"/>
      <c r="Z39" s="80"/>
      <c r="AA39" s="105"/>
      <c r="AB39" s="106"/>
      <c r="AC39" s="96">
        <f t="shared" si="14"/>
        <v>40</v>
      </c>
      <c r="AD39" s="161">
        <f t="shared" si="10"/>
        <v>10</v>
      </c>
      <c r="AE39" s="162">
        <f t="shared" si="15"/>
        <v>50</v>
      </c>
      <c r="AF39" s="20"/>
    </row>
    <row r="40" spans="1:32" ht="34.5" customHeight="1">
      <c r="A40" s="272" t="s">
        <v>33</v>
      </c>
      <c r="B40" s="247" t="s">
        <v>122</v>
      </c>
      <c r="C40" s="107" t="s">
        <v>76</v>
      </c>
      <c r="D40" s="78" t="s">
        <v>27</v>
      </c>
      <c r="E40" s="42" t="s">
        <v>91</v>
      </c>
      <c r="F40" s="42" t="s">
        <v>108</v>
      </c>
      <c r="G40" s="259"/>
      <c r="H40" s="154">
        <v>2</v>
      </c>
      <c r="I40" s="75">
        <v>30</v>
      </c>
      <c r="J40" s="42"/>
      <c r="K40" s="42"/>
      <c r="L40" s="42"/>
      <c r="M40" s="42"/>
      <c r="N40" s="42"/>
      <c r="O40" s="42"/>
      <c r="P40" s="42"/>
      <c r="Q40" s="48">
        <f t="shared" si="11"/>
        <v>20</v>
      </c>
      <c r="R40" s="159">
        <f t="shared" si="9"/>
        <v>30</v>
      </c>
      <c r="S40" s="159">
        <f t="shared" si="12"/>
        <v>50</v>
      </c>
      <c r="T40" s="154">
        <f t="shared" si="13"/>
        <v>2</v>
      </c>
      <c r="U40" s="75">
        <v>10</v>
      </c>
      <c r="V40" s="42"/>
      <c r="W40" s="42"/>
      <c r="X40" s="42"/>
      <c r="Y40" s="42"/>
      <c r="Z40" s="42"/>
      <c r="AA40" s="42"/>
      <c r="AB40" s="42"/>
      <c r="AC40" s="68">
        <f t="shared" si="14"/>
        <v>40</v>
      </c>
      <c r="AD40" s="159">
        <f t="shared" si="10"/>
        <v>10</v>
      </c>
      <c r="AE40" s="159">
        <f t="shared" si="15"/>
        <v>50</v>
      </c>
      <c r="AF40" s="20"/>
    </row>
    <row r="41" spans="1:32" ht="52.5" customHeight="1">
      <c r="A41" s="273"/>
      <c r="B41" s="248"/>
      <c r="C41" s="70" t="s">
        <v>47</v>
      </c>
      <c r="D41" s="55" t="s">
        <v>28</v>
      </c>
      <c r="E41" s="55" t="s">
        <v>91</v>
      </c>
      <c r="F41" s="55" t="s">
        <v>109</v>
      </c>
      <c r="G41" s="259"/>
      <c r="H41" s="152">
        <v>2</v>
      </c>
      <c r="I41" s="58"/>
      <c r="J41" s="55">
        <v>15</v>
      </c>
      <c r="K41" s="55"/>
      <c r="L41" s="55"/>
      <c r="M41" s="55"/>
      <c r="N41" s="55"/>
      <c r="O41" s="55"/>
      <c r="P41" s="55"/>
      <c r="Q41" s="57">
        <f t="shared" si="11"/>
        <v>35</v>
      </c>
      <c r="R41" s="160">
        <f t="shared" si="9"/>
        <v>15</v>
      </c>
      <c r="S41" s="160">
        <f t="shared" si="12"/>
        <v>50</v>
      </c>
      <c r="T41" s="152">
        <f t="shared" si="13"/>
        <v>2</v>
      </c>
      <c r="U41" s="58"/>
      <c r="V41" s="55">
        <v>10</v>
      </c>
      <c r="W41" s="55"/>
      <c r="X41" s="55"/>
      <c r="Y41" s="55"/>
      <c r="Z41" s="55"/>
      <c r="AA41" s="55"/>
      <c r="AB41" s="55"/>
      <c r="AC41" s="57">
        <f t="shared" si="14"/>
        <v>40</v>
      </c>
      <c r="AD41" s="160">
        <f t="shared" si="10"/>
        <v>10</v>
      </c>
      <c r="AE41" s="160">
        <f t="shared" si="15"/>
        <v>50</v>
      </c>
      <c r="AF41" s="20"/>
    </row>
    <row r="42" spans="1:32" ht="34.5" customHeight="1">
      <c r="A42" s="273"/>
      <c r="B42" s="248"/>
      <c r="C42" s="70" t="s">
        <v>142</v>
      </c>
      <c r="D42" s="53" t="s">
        <v>28</v>
      </c>
      <c r="E42" s="53" t="s">
        <v>91</v>
      </c>
      <c r="F42" s="55" t="s">
        <v>109</v>
      </c>
      <c r="G42" s="259"/>
      <c r="H42" s="152">
        <v>2</v>
      </c>
      <c r="I42" s="58"/>
      <c r="J42" s="55">
        <v>30</v>
      </c>
      <c r="K42" s="55"/>
      <c r="L42" s="55"/>
      <c r="M42" s="55"/>
      <c r="N42" s="55"/>
      <c r="O42" s="55"/>
      <c r="P42" s="55"/>
      <c r="Q42" s="57">
        <f t="shared" si="11"/>
        <v>20</v>
      </c>
      <c r="R42" s="160">
        <f t="shared" si="9"/>
        <v>30</v>
      </c>
      <c r="S42" s="160">
        <f t="shared" si="12"/>
        <v>50</v>
      </c>
      <c r="T42" s="152">
        <f t="shared" si="13"/>
        <v>2</v>
      </c>
      <c r="U42" s="58"/>
      <c r="V42" s="55">
        <v>10</v>
      </c>
      <c r="W42" s="55"/>
      <c r="X42" s="55"/>
      <c r="Y42" s="55"/>
      <c r="Z42" s="55"/>
      <c r="AA42" s="55"/>
      <c r="AB42" s="55"/>
      <c r="AC42" s="57">
        <f t="shared" si="14"/>
        <v>40</v>
      </c>
      <c r="AD42" s="160">
        <f t="shared" si="10"/>
        <v>10</v>
      </c>
      <c r="AE42" s="160">
        <f t="shared" si="15"/>
        <v>50</v>
      </c>
      <c r="AF42" s="20"/>
    </row>
    <row r="43" spans="1:32" ht="27" customHeight="1">
      <c r="A43" s="273"/>
      <c r="B43" s="248"/>
      <c r="C43" s="182" t="s">
        <v>77</v>
      </c>
      <c r="D43" s="55" t="s">
        <v>28</v>
      </c>
      <c r="E43" s="55" t="s">
        <v>91</v>
      </c>
      <c r="F43" s="55" t="s">
        <v>108</v>
      </c>
      <c r="G43" s="259"/>
      <c r="H43" s="152">
        <v>2</v>
      </c>
      <c r="I43" s="58">
        <v>15</v>
      </c>
      <c r="J43" s="55"/>
      <c r="K43" s="55"/>
      <c r="L43" s="55"/>
      <c r="M43" s="55"/>
      <c r="N43" s="55"/>
      <c r="O43" s="55"/>
      <c r="P43" s="55"/>
      <c r="Q43" s="57">
        <f t="shared" si="11"/>
        <v>35</v>
      </c>
      <c r="R43" s="160">
        <f t="shared" si="9"/>
        <v>15</v>
      </c>
      <c r="S43" s="160">
        <f t="shared" si="12"/>
        <v>50</v>
      </c>
      <c r="T43" s="152">
        <v>2</v>
      </c>
      <c r="U43" s="58">
        <v>5</v>
      </c>
      <c r="V43" s="55"/>
      <c r="W43" s="55"/>
      <c r="X43" s="55"/>
      <c r="Y43" s="55"/>
      <c r="Z43" s="55"/>
      <c r="AA43" s="55"/>
      <c r="AB43" s="55"/>
      <c r="AC43" s="57">
        <f t="shared" si="14"/>
        <v>45</v>
      </c>
      <c r="AD43" s="160">
        <f t="shared" si="10"/>
        <v>5</v>
      </c>
      <c r="AE43" s="160">
        <f t="shared" si="15"/>
        <v>50</v>
      </c>
      <c r="AF43" s="20"/>
    </row>
    <row r="44" spans="1:32" ht="37.5" customHeight="1" thickBot="1">
      <c r="A44" s="274"/>
      <c r="B44" s="249"/>
      <c r="C44" s="183" t="s">
        <v>48</v>
      </c>
      <c r="D44" s="62" t="s">
        <v>28</v>
      </c>
      <c r="E44" s="90" t="s">
        <v>91</v>
      </c>
      <c r="F44" s="90" t="s">
        <v>109</v>
      </c>
      <c r="G44" s="108"/>
      <c r="H44" s="156">
        <v>2</v>
      </c>
      <c r="I44" s="97"/>
      <c r="J44" s="62">
        <v>15</v>
      </c>
      <c r="K44" s="62"/>
      <c r="L44" s="62"/>
      <c r="M44" s="62"/>
      <c r="N44" s="62"/>
      <c r="O44" s="62"/>
      <c r="P44" s="62"/>
      <c r="Q44" s="68">
        <f t="shared" si="11"/>
        <v>35</v>
      </c>
      <c r="R44" s="161">
        <f t="shared" si="9"/>
        <v>15</v>
      </c>
      <c r="S44" s="161">
        <f t="shared" si="12"/>
        <v>50</v>
      </c>
      <c r="T44" s="151">
        <f t="shared" si="13"/>
        <v>2</v>
      </c>
      <c r="U44" s="97"/>
      <c r="V44" s="62">
        <v>10</v>
      </c>
      <c r="W44" s="62"/>
      <c r="X44" s="62"/>
      <c r="Y44" s="62"/>
      <c r="Z44" s="62"/>
      <c r="AA44" s="62"/>
      <c r="AB44" s="62"/>
      <c r="AC44" s="68">
        <f t="shared" si="14"/>
        <v>40</v>
      </c>
      <c r="AD44" s="161">
        <f t="shared" si="10"/>
        <v>10</v>
      </c>
      <c r="AE44" s="162">
        <f t="shared" si="15"/>
        <v>50</v>
      </c>
      <c r="AF44" s="20"/>
    </row>
    <row r="45" spans="1:32" ht="24.75" customHeight="1" thickBot="1">
      <c r="A45" s="241" t="s">
        <v>9</v>
      </c>
      <c r="B45" s="242"/>
      <c r="C45" s="242"/>
      <c r="D45" s="242"/>
      <c r="E45" s="242"/>
      <c r="F45" s="243"/>
      <c r="G45" s="282" t="s">
        <v>9</v>
      </c>
      <c r="H45" s="150">
        <f>SUM(H46:H59)</f>
        <v>28</v>
      </c>
      <c r="I45" s="150">
        <f aca="true" t="shared" si="16" ref="I45:AE45">SUM(I46:I59)</f>
        <v>55</v>
      </c>
      <c r="J45" s="150">
        <f t="shared" si="16"/>
        <v>75</v>
      </c>
      <c r="K45" s="150">
        <f t="shared" si="16"/>
        <v>45</v>
      </c>
      <c r="L45" s="150">
        <f t="shared" si="16"/>
        <v>90</v>
      </c>
      <c r="M45" s="150">
        <f t="shared" si="16"/>
        <v>35</v>
      </c>
      <c r="N45" s="150">
        <f t="shared" si="16"/>
        <v>0</v>
      </c>
      <c r="O45" s="150">
        <f t="shared" si="16"/>
        <v>15</v>
      </c>
      <c r="P45" s="150">
        <f t="shared" si="16"/>
        <v>0</v>
      </c>
      <c r="Q45" s="150">
        <f t="shared" si="16"/>
        <v>385</v>
      </c>
      <c r="R45" s="150">
        <f t="shared" si="16"/>
        <v>315</v>
      </c>
      <c r="S45" s="150">
        <f t="shared" si="16"/>
        <v>700</v>
      </c>
      <c r="T45" s="150">
        <f t="shared" si="16"/>
        <v>28</v>
      </c>
      <c r="U45" s="150">
        <f t="shared" si="16"/>
        <v>35</v>
      </c>
      <c r="V45" s="150">
        <f t="shared" si="16"/>
        <v>33</v>
      </c>
      <c r="W45" s="150">
        <f t="shared" si="16"/>
        <v>25</v>
      </c>
      <c r="X45" s="150">
        <f t="shared" si="16"/>
        <v>45</v>
      </c>
      <c r="Y45" s="150">
        <f t="shared" si="16"/>
        <v>20</v>
      </c>
      <c r="Z45" s="150">
        <f t="shared" si="16"/>
        <v>0</v>
      </c>
      <c r="AA45" s="150">
        <f t="shared" si="16"/>
        <v>15</v>
      </c>
      <c r="AB45" s="150">
        <f t="shared" si="16"/>
        <v>0</v>
      </c>
      <c r="AC45" s="150">
        <f t="shared" si="16"/>
        <v>527</v>
      </c>
      <c r="AD45" s="150">
        <f>SUM(AD46:AD59)</f>
        <v>173</v>
      </c>
      <c r="AE45" s="150">
        <f t="shared" si="16"/>
        <v>700</v>
      </c>
      <c r="AF45" s="20"/>
    </row>
    <row r="46" spans="1:32" ht="31.5" customHeight="1" thickBot="1">
      <c r="A46" s="269" t="s">
        <v>78</v>
      </c>
      <c r="B46" s="247" t="s">
        <v>31</v>
      </c>
      <c r="C46" s="42" t="s">
        <v>143</v>
      </c>
      <c r="D46" s="42" t="s">
        <v>28</v>
      </c>
      <c r="E46" s="42" t="s">
        <v>91</v>
      </c>
      <c r="F46" s="42" t="s">
        <v>61</v>
      </c>
      <c r="G46" s="259"/>
      <c r="H46" s="154">
        <v>1</v>
      </c>
      <c r="I46" s="109"/>
      <c r="J46" s="42">
        <v>15</v>
      </c>
      <c r="K46" s="42"/>
      <c r="L46" s="73"/>
      <c r="M46" s="73"/>
      <c r="N46" s="42"/>
      <c r="O46" s="42"/>
      <c r="P46" s="42"/>
      <c r="Q46" s="48">
        <f>H46*25-R46</f>
        <v>10</v>
      </c>
      <c r="R46" s="159">
        <f>SUM(I46:P46)</f>
        <v>15</v>
      </c>
      <c r="S46" s="159">
        <f aca="true" t="shared" si="17" ref="S46:S67">SUM(I46:Q46)</f>
        <v>25</v>
      </c>
      <c r="T46" s="154">
        <f>H46</f>
        <v>1</v>
      </c>
      <c r="U46" s="109"/>
      <c r="V46" s="42">
        <v>8</v>
      </c>
      <c r="W46" s="42"/>
      <c r="X46" s="73"/>
      <c r="Y46" s="73"/>
      <c r="Z46" s="73"/>
      <c r="AA46" s="42"/>
      <c r="AB46" s="74"/>
      <c r="AC46" s="48">
        <f>T46*25-AD46</f>
        <v>17</v>
      </c>
      <c r="AD46" s="159">
        <f aca="true" t="shared" si="18" ref="AD46:AD72">SUM(U46:AB46)</f>
        <v>8</v>
      </c>
      <c r="AE46" s="159">
        <f>SUM(U46:AC46)</f>
        <v>25</v>
      </c>
      <c r="AF46" s="20"/>
    </row>
    <row r="47" spans="1:32" ht="24" customHeight="1" thickBot="1">
      <c r="A47" s="270"/>
      <c r="B47" s="248"/>
      <c r="C47" s="55" t="s">
        <v>144</v>
      </c>
      <c r="D47" s="80" t="s">
        <v>28</v>
      </c>
      <c r="E47" s="80" t="s">
        <v>92</v>
      </c>
      <c r="F47" s="80" t="s">
        <v>61</v>
      </c>
      <c r="G47" s="259"/>
      <c r="H47" s="152">
        <v>1</v>
      </c>
      <c r="I47" s="110"/>
      <c r="J47" s="55"/>
      <c r="K47" s="55"/>
      <c r="L47" s="54"/>
      <c r="M47" s="54">
        <v>15</v>
      </c>
      <c r="N47" s="55"/>
      <c r="O47" s="52"/>
      <c r="P47" s="55"/>
      <c r="Q47" s="48">
        <f>H47*25-R47</f>
        <v>10</v>
      </c>
      <c r="R47" s="159">
        <f>SUM(I47:P47)</f>
        <v>15</v>
      </c>
      <c r="S47" s="159">
        <f t="shared" si="17"/>
        <v>25</v>
      </c>
      <c r="T47" s="154">
        <f>H47</f>
        <v>1</v>
      </c>
      <c r="U47" s="111"/>
      <c r="V47" s="80"/>
      <c r="W47" s="80"/>
      <c r="X47" s="112"/>
      <c r="Y47" s="112">
        <v>10</v>
      </c>
      <c r="Z47" s="112"/>
      <c r="AA47" s="80"/>
      <c r="AB47" s="113"/>
      <c r="AC47" s="48">
        <f>T47*25-AD47</f>
        <v>15</v>
      </c>
      <c r="AD47" s="159">
        <f t="shared" si="18"/>
        <v>10</v>
      </c>
      <c r="AE47" s="160">
        <f aca="true" t="shared" si="19" ref="AE47:AE67">SUM(U47:AC47)</f>
        <v>25</v>
      </c>
      <c r="AF47" s="20"/>
    </row>
    <row r="48" spans="1:32" ht="47.25" customHeight="1" thickBot="1">
      <c r="A48" s="271"/>
      <c r="B48" s="249"/>
      <c r="C48" s="106" t="s">
        <v>145</v>
      </c>
      <c r="D48" s="62" t="s">
        <v>28</v>
      </c>
      <c r="E48" s="62" t="s">
        <v>91</v>
      </c>
      <c r="F48" s="62" t="s">
        <v>107</v>
      </c>
      <c r="G48" s="259"/>
      <c r="H48" s="149">
        <v>2</v>
      </c>
      <c r="I48" s="105"/>
      <c r="J48" s="80"/>
      <c r="K48" s="80">
        <v>15</v>
      </c>
      <c r="L48" s="80"/>
      <c r="M48" s="112"/>
      <c r="N48" s="80"/>
      <c r="O48" s="105">
        <v>15</v>
      </c>
      <c r="P48" s="80"/>
      <c r="Q48" s="68">
        <f>H48*25-R48</f>
        <v>20</v>
      </c>
      <c r="R48" s="161">
        <f>SUM(I48:P48)</f>
        <v>30</v>
      </c>
      <c r="S48" s="161">
        <f t="shared" si="17"/>
        <v>50</v>
      </c>
      <c r="T48" s="154">
        <f aca="true" t="shared" si="20" ref="T48:T67">H48</f>
        <v>2</v>
      </c>
      <c r="U48" s="97"/>
      <c r="V48" s="62"/>
      <c r="W48" s="62">
        <v>15</v>
      </c>
      <c r="X48" s="62"/>
      <c r="Y48" s="94"/>
      <c r="Z48" s="94"/>
      <c r="AA48" s="62">
        <v>15</v>
      </c>
      <c r="AB48" s="95"/>
      <c r="AC48" s="68">
        <f>T48*25-AD48</f>
        <v>20</v>
      </c>
      <c r="AD48" s="161">
        <f t="shared" si="18"/>
        <v>30</v>
      </c>
      <c r="AE48" s="162">
        <f t="shared" si="19"/>
        <v>50</v>
      </c>
      <c r="AF48" s="20"/>
    </row>
    <row r="49" spans="1:32" ht="39.75" customHeight="1">
      <c r="A49" s="262" t="s">
        <v>95</v>
      </c>
      <c r="B49" s="247" t="s">
        <v>123</v>
      </c>
      <c r="C49" s="42" t="s">
        <v>93</v>
      </c>
      <c r="D49" s="78" t="s">
        <v>27</v>
      </c>
      <c r="E49" s="71" t="s">
        <v>91</v>
      </c>
      <c r="F49" s="48" t="s">
        <v>108</v>
      </c>
      <c r="G49" s="251"/>
      <c r="H49" s="154">
        <v>2</v>
      </c>
      <c r="I49" s="79">
        <v>15</v>
      </c>
      <c r="J49" s="42"/>
      <c r="K49" s="42"/>
      <c r="L49" s="42"/>
      <c r="M49" s="73"/>
      <c r="N49" s="42"/>
      <c r="O49" s="79"/>
      <c r="P49" s="42"/>
      <c r="Q49" s="48">
        <f aca="true" t="shared" si="21" ref="Q49:Q72">H49*25-R49</f>
        <v>35</v>
      </c>
      <c r="R49" s="159">
        <f>SUM(I49:P49)</f>
        <v>15</v>
      </c>
      <c r="S49" s="159">
        <f t="shared" si="17"/>
        <v>50</v>
      </c>
      <c r="T49" s="154">
        <f t="shared" si="20"/>
        <v>2</v>
      </c>
      <c r="U49" s="75">
        <v>10</v>
      </c>
      <c r="V49" s="42"/>
      <c r="W49" s="42"/>
      <c r="X49" s="42"/>
      <c r="Y49" s="73"/>
      <c r="Z49" s="73"/>
      <c r="AA49" s="79"/>
      <c r="AB49" s="74"/>
      <c r="AC49" s="48">
        <f aca="true" t="shared" si="22" ref="AC49:AC72">T49*25-AD49</f>
        <v>40</v>
      </c>
      <c r="AD49" s="159">
        <f t="shared" si="18"/>
        <v>10</v>
      </c>
      <c r="AE49" s="159">
        <f t="shared" si="19"/>
        <v>50</v>
      </c>
      <c r="AF49" s="20"/>
    </row>
    <row r="50" spans="1:32" ht="41.25" customHeight="1">
      <c r="A50" s="295"/>
      <c r="B50" s="248"/>
      <c r="C50" s="50" t="s">
        <v>94</v>
      </c>
      <c r="D50" s="46" t="s">
        <v>28</v>
      </c>
      <c r="E50" s="50" t="s">
        <v>91</v>
      </c>
      <c r="F50" s="68" t="s">
        <v>109</v>
      </c>
      <c r="G50" s="251"/>
      <c r="H50" s="151">
        <v>2</v>
      </c>
      <c r="I50" s="88"/>
      <c r="J50" s="46"/>
      <c r="K50" s="46"/>
      <c r="L50" s="46">
        <v>30</v>
      </c>
      <c r="M50" s="45"/>
      <c r="N50" s="46"/>
      <c r="O50" s="88"/>
      <c r="P50" s="46"/>
      <c r="Q50" s="57">
        <f t="shared" si="21"/>
        <v>20</v>
      </c>
      <c r="R50" s="162">
        <f>SUM(I50:P50)</f>
        <v>30</v>
      </c>
      <c r="S50" s="160">
        <f t="shared" si="17"/>
        <v>50</v>
      </c>
      <c r="T50" s="152">
        <f t="shared" si="20"/>
        <v>2</v>
      </c>
      <c r="U50" s="49"/>
      <c r="V50" s="46"/>
      <c r="W50" s="46"/>
      <c r="X50" s="46">
        <v>15</v>
      </c>
      <c r="Y50" s="45"/>
      <c r="Z50" s="45"/>
      <c r="AA50" s="88"/>
      <c r="AB50" s="47"/>
      <c r="AC50" s="57">
        <f t="shared" si="22"/>
        <v>35</v>
      </c>
      <c r="AD50" s="163">
        <f t="shared" si="18"/>
        <v>15</v>
      </c>
      <c r="AE50" s="160">
        <f t="shared" si="19"/>
        <v>50</v>
      </c>
      <c r="AF50" s="20"/>
    </row>
    <row r="51" spans="1:32" ht="30" customHeight="1" thickBot="1">
      <c r="A51" s="295"/>
      <c r="B51" s="248"/>
      <c r="C51" s="204" t="s">
        <v>146</v>
      </c>
      <c r="D51" s="65" t="s">
        <v>28</v>
      </c>
      <c r="E51" s="70" t="s">
        <v>91</v>
      </c>
      <c r="F51" s="205" t="s">
        <v>109</v>
      </c>
      <c r="G51" s="251"/>
      <c r="H51" s="155">
        <v>2</v>
      </c>
      <c r="I51" s="77"/>
      <c r="J51" s="65"/>
      <c r="K51" s="65">
        <v>30</v>
      </c>
      <c r="L51" s="65"/>
      <c r="M51" s="64"/>
      <c r="N51" s="65"/>
      <c r="O51" s="77"/>
      <c r="P51" s="65"/>
      <c r="Q51" s="114">
        <f t="shared" si="21"/>
        <v>20</v>
      </c>
      <c r="R51" s="153">
        <f aca="true" t="shared" si="23" ref="R51:R72">SUM(I51:P51)</f>
        <v>30</v>
      </c>
      <c r="S51" s="153">
        <f t="shared" si="17"/>
        <v>50</v>
      </c>
      <c r="T51" s="158">
        <f t="shared" si="20"/>
        <v>2</v>
      </c>
      <c r="U51" s="69"/>
      <c r="V51" s="65"/>
      <c r="W51" s="65">
        <v>10</v>
      </c>
      <c r="X51" s="65"/>
      <c r="Y51" s="64"/>
      <c r="Z51" s="64"/>
      <c r="AA51" s="77"/>
      <c r="AB51" s="67"/>
      <c r="AC51" s="114">
        <f t="shared" si="22"/>
        <v>40</v>
      </c>
      <c r="AD51" s="166">
        <f t="shared" si="18"/>
        <v>10</v>
      </c>
      <c r="AE51" s="148">
        <f t="shared" si="19"/>
        <v>50</v>
      </c>
      <c r="AF51" s="20"/>
    </row>
    <row r="52" spans="1:32" ht="30" customHeight="1">
      <c r="A52" s="292" t="s">
        <v>124</v>
      </c>
      <c r="B52" s="283" t="s">
        <v>193</v>
      </c>
      <c r="C52" s="193" t="s">
        <v>160</v>
      </c>
      <c r="D52" s="78" t="s">
        <v>27</v>
      </c>
      <c r="E52" s="231" t="s">
        <v>91</v>
      </c>
      <c r="F52" s="207" t="s">
        <v>112</v>
      </c>
      <c r="G52" s="251"/>
      <c r="H52" s="211">
        <v>2</v>
      </c>
      <c r="I52" s="75">
        <v>15</v>
      </c>
      <c r="J52" s="42"/>
      <c r="K52" s="42"/>
      <c r="L52" s="42"/>
      <c r="M52" s="42"/>
      <c r="N52" s="73"/>
      <c r="O52" s="42"/>
      <c r="P52" s="73"/>
      <c r="Q52" s="48">
        <f t="shared" si="21"/>
        <v>35</v>
      </c>
      <c r="R52" s="214">
        <f t="shared" si="23"/>
        <v>15</v>
      </c>
      <c r="S52" s="159">
        <f t="shared" si="17"/>
        <v>50</v>
      </c>
      <c r="T52" s="216">
        <f t="shared" si="20"/>
        <v>2</v>
      </c>
      <c r="U52" s="75">
        <v>10</v>
      </c>
      <c r="V52" s="42"/>
      <c r="W52" s="42"/>
      <c r="X52" s="42"/>
      <c r="Y52" s="42"/>
      <c r="Z52" s="73"/>
      <c r="AA52" s="42"/>
      <c r="AB52" s="73"/>
      <c r="AC52" s="48">
        <f t="shared" si="22"/>
        <v>40</v>
      </c>
      <c r="AD52" s="159">
        <f t="shared" si="18"/>
        <v>10</v>
      </c>
      <c r="AE52" s="219">
        <f t="shared" si="19"/>
        <v>50</v>
      </c>
      <c r="AF52" s="20"/>
    </row>
    <row r="53" spans="1:32" ht="30" customHeight="1">
      <c r="A53" s="293"/>
      <c r="B53" s="285"/>
      <c r="C53" s="195" t="s">
        <v>161</v>
      </c>
      <c r="D53" s="195" t="s">
        <v>28</v>
      </c>
      <c r="E53" s="233" t="s">
        <v>91</v>
      </c>
      <c r="F53" s="208" t="s">
        <v>111</v>
      </c>
      <c r="G53" s="251"/>
      <c r="H53" s="212">
        <v>4</v>
      </c>
      <c r="I53" s="58"/>
      <c r="J53" s="55">
        <v>30</v>
      </c>
      <c r="K53" s="55"/>
      <c r="L53" s="55"/>
      <c r="M53" s="55"/>
      <c r="N53" s="54"/>
      <c r="O53" s="55"/>
      <c r="P53" s="54"/>
      <c r="Q53" s="57">
        <f t="shared" si="21"/>
        <v>70</v>
      </c>
      <c r="R53" s="164">
        <f t="shared" si="23"/>
        <v>30</v>
      </c>
      <c r="S53" s="160">
        <f t="shared" si="17"/>
        <v>100</v>
      </c>
      <c r="T53" s="217">
        <f t="shared" si="20"/>
        <v>4</v>
      </c>
      <c r="U53" s="58"/>
      <c r="V53" s="55">
        <v>10</v>
      </c>
      <c r="W53" s="55"/>
      <c r="X53" s="55"/>
      <c r="Y53" s="55"/>
      <c r="Z53" s="54"/>
      <c r="AA53" s="55"/>
      <c r="AB53" s="54"/>
      <c r="AC53" s="57">
        <f t="shared" si="22"/>
        <v>90</v>
      </c>
      <c r="AD53" s="160">
        <f t="shared" si="18"/>
        <v>10</v>
      </c>
      <c r="AE53" s="220">
        <f t="shared" si="19"/>
        <v>100</v>
      </c>
      <c r="AF53" s="20"/>
    </row>
    <row r="54" spans="1:32" ht="30" customHeight="1">
      <c r="A54" s="293"/>
      <c r="B54" s="285"/>
      <c r="C54" s="195" t="s">
        <v>162</v>
      </c>
      <c r="D54" s="98" t="s">
        <v>27</v>
      </c>
      <c r="E54" s="233" t="s">
        <v>35</v>
      </c>
      <c r="F54" s="209" t="s">
        <v>112</v>
      </c>
      <c r="G54" s="251"/>
      <c r="H54" s="212">
        <v>1</v>
      </c>
      <c r="I54" s="58">
        <v>15</v>
      </c>
      <c r="J54" s="55"/>
      <c r="K54" s="55"/>
      <c r="L54" s="55"/>
      <c r="M54" s="55"/>
      <c r="N54" s="54"/>
      <c r="O54" s="55"/>
      <c r="P54" s="54"/>
      <c r="Q54" s="57">
        <f t="shared" si="21"/>
        <v>10</v>
      </c>
      <c r="R54" s="164">
        <f t="shared" si="23"/>
        <v>15</v>
      </c>
      <c r="S54" s="160">
        <f t="shared" si="17"/>
        <v>25</v>
      </c>
      <c r="T54" s="217">
        <f t="shared" si="20"/>
        <v>1</v>
      </c>
      <c r="U54" s="58">
        <v>10</v>
      </c>
      <c r="V54" s="55"/>
      <c r="W54" s="55"/>
      <c r="X54" s="55"/>
      <c r="Y54" s="55"/>
      <c r="Z54" s="54"/>
      <c r="AA54" s="55"/>
      <c r="AB54" s="54"/>
      <c r="AC54" s="57">
        <f t="shared" si="22"/>
        <v>15</v>
      </c>
      <c r="AD54" s="160">
        <f t="shared" si="18"/>
        <v>10</v>
      </c>
      <c r="AE54" s="220">
        <f t="shared" si="19"/>
        <v>25</v>
      </c>
      <c r="AF54" s="20"/>
    </row>
    <row r="55" spans="1:32" ht="30" customHeight="1">
      <c r="A55" s="293"/>
      <c r="B55" s="285"/>
      <c r="C55" s="195" t="s">
        <v>163</v>
      </c>
      <c r="D55" s="195" t="s">
        <v>28</v>
      </c>
      <c r="E55" s="233" t="s">
        <v>35</v>
      </c>
      <c r="F55" s="209" t="s">
        <v>111</v>
      </c>
      <c r="G55" s="251"/>
      <c r="H55" s="212">
        <v>2</v>
      </c>
      <c r="I55" s="58"/>
      <c r="J55" s="55">
        <v>30</v>
      </c>
      <c r="K55" s="55"/>
      <c r="L55" s="55"/>
      <c r="M55" s="55"/>
      <c r="N55" s="54"/>
      <c r="O55" s="55"/>
      <c r="P55" s="54"/>
      <c r="Q55" s="57">
        <f t="shared" si="21"/>
        <v>20</v>
      </c>
      <c r="R55" s="164">
        <f t="shared" si="23"/>
        <v>30</v>
      </c>
      <c r="S55" s="160">
        <f t="shared" si="17"/>
        <v>50</v>
      </c>
      <c r="T55" s="217">
        <f t="shared" si="20"/>
        <v>2</v>
      </c>
      <c r="U55" s="58"/>
      <c r="V55" s="55">
        <v>15</v>
      </c>
      <c r="W55" s="55"/>
      <c r="X55" s="55"/>
      <c r="Y55" s="55"/>
      <c r="Z55" s="54"/>
      <c r="AA55" s="55"/>
      <c r="AB55" s="54"/>
      <c r="AC55" s="57">
        <f t="shared" si="22"/>
        <v>35</v>
      </c>
      <c r="AD55" s="160">
        <f t="shared" si="18"/>
        <v>15</v>
      </c>
      <c r="AE55" s="220">
        <f t="shared" si="19"/>
        <v>50</v>
      </c>
      <c r="AF55" s="20"/>
    </row>
    <row r="56" spans="1:32" ht="30" customHeight="1">
      <c r="A56" s="293"/>
      <c r="B56" s="285"/>
      <c r="C56" s="175" t="s">
        <v>164</v>
      </c>
      <c r="D56" s="195" t="s">
        <v>28</v>
      </c>
      <c r="E56" s="233" t="s">
        <v>35</v>
      </c>
      <c r="F56" s="209" t="s">
        <v>111</v>
      </c>
      <c r="G56" s="251"/>
      <c r="H56" s="212">
        <v>3</v>
      </c>
      <c r="I56" s="58"/>
      <c r="J56" s="55"/>
      <c r="K56" s="55"/>
      <c r="L56" s="55">
        <v>30</v>
      </c>
      <c r="M56" s="55"/>
      <c r="N56" s="54"/>
      <c r="O56" s="55"/>
      <c r="P56" s="54"/>
      <c r="Q56" s="57">
        <f t="shared" si="21"/>
        <v>45</v>
      </c>
      <c r="R56" s="164">
        <f t="shared" si="23"/>
        <v>30</v>
      </c>
      <c r="S56" s="160">
        <f t="shared" si="17"/>
        <v>75</v>
      </c>
      <c r="T56" s="217">
        <f t="shared" si="20"/>
        <v>3</v>
      </c>
      <c r="U56" s="117"/>
      <c r="V56" s="55"/>
      <c r="W56" s="55"/>
      <c r="X56" s="55">
        <v>15</v>
      </c>
      <c r="Y56" s="55"/>
      <c r="Z56" s="54"/>
      <c r="AA56" s="55"/>
      <c r="AB56" s="54"/>
      <c r="AC56" s="57">
        <f t="shared" si="22"/>
        <v>60</v>
      </c>
      <c r="AD56" s="160">
        <f t="shared" si="18"/>
        <v>15</v>
      </c>
      <c r="AE56" s="220">
        <f t="shared" si="19"/>
        <v>75</v>
      </c>
      <c r="AF56" s="20"/>
    </row>
    <row r="57" spans="1:32" ht="30" customHeight="1">
      <c r="A57" s="293"/>
      <c r="B57" s="285"/>
      <c r="C57" s="175" t="s">
        <v>147</v>
      </c>
      <c r="D57" s="195" t="s">
        <v>28</v>
      </c>
      <c r="E57" s="233" t="s">
        <v>35</v>
      </c>
      <c r="F57" s="209" t="s">
        <v>112</v>
      </c>
      <c r="G57" s="251"/>
      <c r="H57" s="212">
        <v>1</v>
      </c>
      <c r="I57" s="58">
        <v>10</v>
      </c>
      <c r="J57" s="55"/>
      <c r="K57" s="55"/>
      <c r="L57" s="55"/>
      <c r="M57" s="55"/>
      <c r="N57" s="54"/>
      <c r="O57" s="55"/>
      <c r="P57" s="54"/>
      <c r="Q57" s="57">
        <f t="shared" si="21"/>
        <v>15</v>
      </c>
      <c r="R57" s="164">
        <f t="shared" si="23"/>
        <v>10</v>
      </c>
      <c r="S57" s="160">
        <f t="shared" si="17"/>
        <v>25</v>
      </c>
      <c r="T57" s="217">
        <f t="shared" si="20"/>
        <v>1</v>
      </c>
      <c r="U57" s="222">
        <v>5</v>
      </c>
      <c r="V57" s="55"/>
      <c r="W57" s="55"/>
      <c r="X57" s="55"/>
      <c r="Y57" s="55"/>
      <c r="Z57" s="54"/>
      <c r="AA57" s="55"/>
      <c r="AB57" s="54"/>
      <c r="AC57" s="57">
        <f t="shared" si="22"/>
        <v>20</v>
      </c>
      <c r="AD57" s="160">
        <f t="shared" si="18"/>
        <v>5</v>
      </c>
      <c r="AE57" s="220">
        <f t="shared" si="19"/>
        <v>25</v>
      </c>
      <c r="AF57" s="20"/>
    </row>
    <row r="58" spans="1:32" ht="30" customHeight="1">
      <c r="A58" s="293"/>
      <c r="B58" s="285"/>
      <c r="C58" s="175" t="s">
        <v>165</v>
      </c>
      <c r="D58" s="195" t="s">
        <v>28</v>
      </c>
      <c r="E58" s="233" t="s">
        <v>35</v>
      </c>
      <c r="F58" s="209" t="s">
        <v>111</v>
      </c>
      <c r="G58" s="251"/>
      <c r="H58" s="212">
        <v>2</v>
      </c>
      <c r="I58" s="58"/>
      <c r="J58" s="55"/>
      <c r="K58" s="55"/>
      <c r="L58" s="55"/>
      <c r="M58" s="55">
        <v>20</v>
      </c>
      <c r="N58" s="54"/>
      <c r="O58" s="55"/>
      <c r="P58" s="54"/>
      <c r="Q58" s="57">
        <f t="shared" si="21"/>
        <v>30</v>
      </c>
      <c r="R58" s="164">
        <f t="shared" si="23"/>
        <v>20</v>
      </c>
      <c r="S58" s="160">
        <f t="shared" si="17"/>
        <v>50</v>
      </c>
      <c r="T58" s="217">
        <f t="shared" si="20"/>
        <v>2</v>
      </c>
      <c r="U58" s="117"/>
      <c r="V58" s="55"/>
      <c r="W58" s="55"/>
      <c r="X58" s="55"/>
      <c r="Y58" s="55">
        <v>10</v>
      </c>
      <c r="Z58" s="54"/>
      <c r="AA58" s="55"/>
      <c r="AB58" s="54"/>
      <c r="AC58" s="57">
        <f t="shared" si="22"/>
        <v>40</v>
      </c>
      <c r="AD58" s="160">
        <f t="shared" si="18"/>
        <v>10</v>
      </c>
      <c r="AE58" s="220">
        <f t="shared" si="19"/>
        <v>50</v>
      </c>
      <c r="AF58" s="20"/>
    </row>
    <row r="59" spans="1:32" ht="30" customHeight="1" thickBot="1">
      <c r="A59" s="294"/>
      <c r="B59" s="287"/>
      <c r="C59" s="172" t="s">
        <v>166</v>
      </c>
      <c r="D59" s="197" t="s">
        <v>28</v>
      </c>
      <c r="E59" s="235" t="s">
        <v>91</v>
      </c>
      <c r="F59" s="210" t="s">
        <v>111</v>
      </c>
      <c r="G59" s="251"/>
      <c r="H59" s="213">
        <v>3</v>
      </c>
      <c r="I59" s="97"/>
      <c r="J59" s="62"/>
      <c r="K59" s="62"/>
      <c r="L59" s="62">
        <v>30</v>
      </c>
      <c r="M59" s="62"/>
      <c r="N59" s="94"/>
      <c r="O59" s="62"/>
      <c r="P59" s="94"/>
      <c r="Q59" s="96">
        <f t="shared" si="21"/>
        <v>45</v>
      </c>
      <c r="R59" s="215">
        <f t="shared" si="23"/>
        <v>30</v>
      </c>
      <c r="S59" s="161">
        <f t="shared" si="17"/>
        <v>75</v>
      </c>
      <c r="T59" s="218">
        <f t="shared" si="20"/>
        <v>3</v>
      </c>
      <c r="U59" s="115"/>
      <c r="V59" s="62"/>
      <c r="W59" s="62"/>
      <c r="X59" s="62">
        <v>15</v>
      </c>
      <c r="Y59" s="62"/>
      <c r="Z59" s="94"/>
      <c r="AA59" s="62"/>
      <c r="AB59" s="94"/>
      <c r="AC59" s="96">
        <f t="shared" si="22"/>
        <v>60</v>
      </c>
      <c r="AD59" s="161">
        <f t="shared" si="18"/>
        <v>15</v>
      </c>
      <c r="AE59" s="221">
        <f t="shared" si="19"/>
        <v>75</v>
      </c>
      <c r="AF59" s="20"/>
    </row>
    <row r="60" spans="1:32" ht="30" customHeight="1">
      <c r="A60" s="261" t="s">
        <v>176</v>
      </c>
      <c r="B60" s="260" t="s">
        <v>194</v>
      </c>
      <c r="C60" s="194" t="s">
        <v>178</v>
      </c>
      <c r="D60" s="206" t="s">
        <v>27</v>
      </c>
      <c r="E60" s="232" t="s">
        <v>35</v>
      </c>
      <c r="F60" s="177" t="s">
        <v>112</v>
      </c>
      <c r="G60" s="251"/>
      <c r="H60" s="151">
        <v>2</v>
      </c>
      <c r="I60" s="49">
        <v>30</v>
      </c>
      <c r="J60" s="46"/>
      <c r="K60" s="46"/>
      <c r="L60" s="46"/>
      <c r="M60" s="46"/>
      <c r="N60" s="45"/>
      <c r="O60" s="46"/>
      <c r="P60" s="45"/>
      <c r="Q60" s="68">
        <f t="shared" si="21"/>
        <v>20</v>
      </c>
      <c r="R60" s="162">
        <f t="shared" si="23"/>
        <v>30</v>
      </c>
      <c r="S60" s="162">
        <f t="shared" si="17"/>
        <v>50</v>
      </c>
      <c r="T60" s="151">
        <f t="shared" si="20"/>
        <v>2</v>
      </c>
      <c r="U60" s="49">
        <v>15</v>
      </c>
      <c r="V60" s="46"/>
      <c r="W60" s="46"/>
      <c r="X60" s="46"/>
      <c r="Y60" s="46"/>
      <c r="Z60" s="45"/>
      <c r="AA60" s="46"/>
      <c r="AB60" s="47"/>
      <c r="AC60" s="68">
        <f t="shared" si="22"/>
        <v>35</v>
      </c>
      <c r="AD60" s="162">
        <f t="shared" si="18"/>
        <v>15</v>
      </c>
      <c r="AE60" s="162">
        <f t="shared" si="19"/>
        <v>50</v>
      </c>
      <c r="AF60" s="20"/>
    </row>
    <row r="61" spans="1:32" ht="30" customHeight="1">
      <c r="A61" s="261"/>
      <c r="B61" s="260"/>
      <c r="C61" s="168" t="s">
        <v>179</v>
      </c>
      <c r="D61" s="195" t="s">
        <v>28</v>
      </c>
      <c r="E61" s="233" t="s">
        <v>35</v>
      </c>
      <c r="F61" s="178" t="s">
        <v>112</v>
      </c>
      <c r="G61" s="251"/>
      <c r="H61" s="152">
        <v>1</v>
      </c>
      <c r="I61" s="58">
        <v>15</v>
      </c>
      <c r="J61" s="55"/>
      <c r="K61" s="55"/>
      <c r="L61" s="55"/>
      <c r="M61" s="55"/>
      <c r="N61" s="54"/>
      <c r="O61" s="55"/>
      <c r="P61" s="54"/>
      <c r="Q61" s="57">
        <f t="shared" si="21"/>
        <v>10</v>
      </c>
      <c r="R61" s="160">
        <f t="shared" si="23"/>
        <v>15</v>
      </c>
      <c r="S61" s="160">
        <f t="shared" si="17"/>
        <v>25</v>
      </c>
      <c r="T61" s="152">
        <f t="shared" si="20"/>
        <v>1</v>
      </c>
      <c r="U61" s="58">
        <v>5</v>
      </c>
      <c r="V61" s="55"/>
      <c r="W61" s="55"/>
      <c r="X61" s="55"/>
      <c r="Y61" s="55"/>
      <c r="Z61" s="54"/>
      <c r="AA61" s="55"/>
      <c r="AB61" s="56"/>
      <c r="AC61" s="57">
        <f t="shared" si="22"/>
        <v>20</v>
      </c>
      <c r="AD61" s="162">
        <f t="shared" si="18"/>
        <v>5</v>
      </c>
      <c r="AE61" s="160">
        <f t="shared" si="19"/>
        <v>25</v>
      </c>
      <c r="AF61" s="20"/>
    </row>
    <row r="62" spans="1:32" ht="30" customHeight="1">
      <c r="A62" s="261"/>
      <c r="B62" s="260"/>
      <c r="C62" s="169" t="s">
        <v>180</v>
      </c>
      <c r="D62" s="195" t="s">
        <v>28</v>
      </c>
      <c r="E62" s="233" t="s">
        <v>91</v>
      </c>
      <c r="F62" s="178" t="s">
        <v>112</v>
      </c>
      <c r="G62" s="251"/>
      <c r="H62" s="152">
        <v>2</v>
      </c>
      <c r="I62" s="58">
        <v>15</v>
      </c>
      <c r="J62" s="55"/>
      <c r="K62" s="55"/>
      <c r="L62" s="55"/>
      <c r="M62" s="55"/>
      <c r="N62" s="54"/>
      <c r="O62" s="55"/>
      <c r="P62" s="54"/>
      <c r="Q62" s="57">
        <f t="shared" si="21"/>
        <v>35</v>
      </c>
      <c r="R62" s="160">
        <f t="shared" si="23"/>
        <v>15</v>
      </c>
      <c r="S62" s="160">
        <f t="shared" si="17"/>
        <v>50</v>
      </c>
      <c r="T62" s="152">
        <f t="shared" si="20"/>
        <v>2</v>
      </c>
      <c r="U62" s="58">
        <v>10</v>
      </c>
      <c r="V62" s="55"/>
      <c r="W62" s="55"/>
      <c r="X62" s="55"/>
      <c r="Y62" s="55"/>
      <c r="Z62" s="54"/>
      <c r="AA62" s="55"/>
      <c r="AB62" s="56"/>
      <c r="AC62" s="57">
        <f t="shared" si="22"/>
        <v>40</v>
      </c>
      <c r="AD62" s="160">
        <f t="shared" si="18"/>
        <v>10</v>
      </c>
      <c r="AE62" s="160">
        <f t="shared" si="19"/>
        <v>50</v>
      </c>
      <c r="AF62" s="20"/>
    </row>
    <row r="63" spans="1:32" ht="30" customHeight="1">
      <c r="A63" s="261"/>
      <c r="B63" s="260"/>
      <c r="C63" s="195" t="s">
        <v>181</v>
      </c>
      <c r="D63" s="195" t="s">
        <v>28</v>
      </c>
      <c r="E63" s="233" t="s">
        <v>92</v>
      </c>
      <c r="F63" s="195" t="s">
        <v>111</v>
      </c>
      <c r="G63" s="251"/>
      <c r="H63" s="152">
        <v>3</v>
      </c>
      <c r="I63" s="58"/>
      <c r="J63" s="55"/>
      <c r="K63" s="55"/>
      <c r="L63" s="55">
        <v>30</v>
      </c>
      <c r="M63" s="55"/>
      <c r="N63" s="54"/>
      <c r="O63" s="55"/>
      <c r="P63" s="54"/>
      <c r="Q63" s="57">
        <f t="shared" si="21"/>
        <v>45</v>
      </c>
      <c r="R63" s="160">
        <f t="shared" si="23"/>
        <v>30</v>
      </c>
      <c r="S63" s="160">
        <f t="shared" si="17"/>
        <v>75</v>
      </c>
      <c r="T63" s="152">
        <f t="shared" si="20"/>
        <v>3</v>
      </c>
      <c r="U63" s="58"/>
      <c r="V63" s="55"/>
      <c r="W63" s="55"/>
      <c r="X63" s="55">
        <v>15</v>
      </c>
      <c r="Y63" s="55"/>
      <c r="Z63" s="54"/>
      <c r="AA63" s="55"/>
      <c r="AB63" s="56"/>
      <c r="AC63" s="57">
        <f t="shared" si="22"/>
        <v>60</v>
      </c>
      <c r="AD63" s="160">
        <f t="shared" si="18"/>
        <v>15</v>
      </c>
      <c r="AE63" s="160">
        <f t="shared" si="19"/>
        <v>75</v>
      </c>
      <c r="AF63" s="20"/>
    </row>
    <row r="64" spans="1:32" ht="30" customHeight="1">
      <c r="A64" s="261"/>
      <c r="B64" s="260"/>
      <c r="C64" s="195" t="s">
        <v>182</v>
      </c>
      <c r="D64" s="98" t="s">
        <v>27</v>
      </c>
      <c r="E64" s="233" t="s">
        <v>91</v>
      </c>
      <c r="F64" s="195" t="s">
        <v>112</v>
      </c>
      <c r="G64" s="251"/>
      <c r="H64" s="152">
        <v>2</v>
      </c>
      <c r="I64" s="58">
        <v>15</v>
      </c>
      <c r="J64" s="55"/>
      <c r="K64" s="55"/>
      <c r="L64" s="55"/>
      <c r="M64" s="55"/>
      <c r="N64" s="54"/>
      <c r="O64" s="55"/>
      <c r="P64" s="54"/>
      <c r="Q64" s="57">
        <f t="shared" si="21"/>
        <v>35</v>
      </c>
      <c r="R64" s="160">
        <f t="shared" si="23"/>
        <v>15</v>
      </c>
      <c r="S64" s="160">
        <f t="shared" si="17"/>
        <v>50</v>
      </c>
      <c r="T64" s="152">
        <f t="shared" si="20"/>
        <v>2</v>
      </c>
      <c r="U64" s="58">
        <v>5</v>
      </c>
      <c r="V64" s="55"/>
      <c r="W64" s="55"/>
      <c r="X64" s="55"/>
      <c r="Y64" s="55"/>
      <c r="Z64" s="54"/>
      <c r="AA64" s="55"/>
      <c r="AB64" s="56"/>
      <c r="AC64" s="57">
        <f t="shared" si="22"/>
        <v>45</v>
      </c>
      <c r="AD64" s="160">
        <f t="shared" si="18"/>
        <v>5</v>
      </c>
      <c r="AE64" s="160">
        <f t="shared" si="19"/>
        <v>50</v>
      </c>
      <c r="AF64" s="20"/>
    </row>
    <row r="65" spans="1:32" ht="30" customHeight="1">
      <c r="A65" s="261"/>
      <c r="B65" s="260"/>
      <c r="C65" s="169" t="s">
        <v>198</v>
      </c>
      <c r="D65" s="169" t="s">
        <v>28</v>
      </c>
      <c r="E65" s="233" t="s">
        <v>91</v>
      </c>
      <c r="F65" s="178" t="s">
        <v>111</v>
      </c>
      <c r="G65" s="251"/>
      <c r="H65" s="152">
        <v>2</v>
      </c>
      <c r="I65" s="58"/>
      <c r="J65" s="55">
        <v>15</v>
      </c>
      <c r="K65" s="55"/>
      <c r="L65" s="55"/>
      <c r="M65" s="55"/>
      <c r="N65" s="54"/>
      <c r="O65" s="55"/>
      <c r="P65" s="54"/>
      <c r="Q65" s="57">
        <f t="shared" si="21"/>
        <v>35</v>
      </c>
      <c r="R65" s="160">
        <f t="shared" si="23"/>
        <v>15</v>
      </c>
      <c r="S65" s="160">
        <f t="shared" si="17"/>
        <v>50</v>
      </c>
      <c r="T65" s="152">
        <f t="shared" si="20"/>
        <v>2</v>
      </c>
      <c r="U65" s="58"/>
      <c r="V65" s="55">
        <v>10</v>
      </c>
      <c r="W65" s="55"/>
      <c r="X65" s="55"/>
      <c r="Y65" s="55"/>
      <c r="Z65" s="54"/>
      <c r="AA65" s="55"/>
      <c r="AB65" s="56"/>
      <c r="AC65" s="57">
        <f t="shared" si="22"/>
        <v>40</v>
      </c>
      <c r="AD65" s="160">
        <f t="shared" si="18"/>
        <v>10</v>
      </c>
      <c r="AE65" s="160">
        <f t="shared" si="19"/>
        <v>50</v>
      </c>
      <c r="AF65" s="20"/>
    </row>
    <row r="66" spans="1:32" ht="30" customHeight="1">
      <c r="A66" s="261"/>
      <c r="B66" s="260"/>
      <c r="C66" s="170" t="s">
        <v>183</v>
      </c>
      <c r="D66" s="196" t="s">
        <v>28</v>
      </c>
      <c r="E66" s="234" t="s">
        <v>92</v>
      </c>
      <c r="F66" s="196" t="s">
        <v>111</v>
      </c>
      <c r="G66" s="251"/>
      <c r="H66" s="155">
        <v>3</v>
      </c>
      <c r="I66" s="69"/>
      <c r="J66" s="65"/>
      <c r="K66" s="65"/>
      <c r="L66" s="65">
        <v>30</v>
      </c>
      <c r="M66" s="65"/>
      <c r="N66" s="64"/>
      <c r="O66" s="65"/>
      <c r="P66" s="64"/>
      <c r="Q66" s="57">
        <f t="shared" si="21"/>
        <v>45</v>
      </c>
      <c r="R66" s="160">
        <f t="shared" si="23"/>
        <v>30</v>
      </c>
      <c r="S66" s="160">
        <f t="shared" si="17"/>
        <v>75</v>
      </c>
      <c r="T66" s="152">
        <f t="shared" si="20"/>
        <v>3</v>
      </c>
      <c r="U66" s="69"/>
      <c r="V66" s="65"/>
      <c r="W66" s="65"/>
      <c r="X66" s="65">
        <v>15</v>
      </c>
      <c r="Y66" s="65"/>
      <c r="Z66" s="64"/>
      <c r="AA66" s="65"/>
      <c r="AB66" s="67"/>
      <c r="AC66" s="57">
        <f t="shared" si="22"/>
        <v>60</v>
      </c>
      <c r="AD66" s="160">
        <f t="shared" si="18"/>
        <v>15</v>
      </c>
      <c r="AE66" s="160">
        <f t="shared" si="19"/>
        <v>75</v>
      </c>
      <c r="AF66" s="20"/>
    </row>
    <row r="67" spans="1:32" ht="30" customHeight="1" thickBot="1">
      <c r="A67" s="261"/>
      <c r="B67" s="260"/>
      <c r="C67" s="300" t="s">
        <v>184</v>
      </c>
      <c r="D67" s="238" t="s">
        <v>28</v>
      </c>
      <c r="E67" s="234" t="s">
        <v>35</v>
      </c>
      <c r="F67" s="179" t="s">
        <v>111</v>
      </c>
      <c r="G67" s="251"/>
      <c r="H67" s="156">
        <v>3</v>
      </c>
      <c r="I67" s="97"/>
      <c r="J67" s="62"/>
      <c r="K67" s="62"/>
      <c r="L67" s="62">
        <v>30</v>
      </c>
      <c r="M67" s="62"/>
      <c r="N67" s="94"/>
      <c r="O67" s="62"/>
      <c r="P67" s="94"/>
      <c r="Q67" s="68">
        <f t="shared" si="21"/>
        <v>45</v>
      </c>
      <c r="R67" s="161">
        <f t="shared" si="23"/>
        <v>30</v>
      </c>
      <c r="S67" s="161">
        <f t="shared" si="17"/>
        <v>75</v>
      </c>
      <c r="T67" s="151">
        <f t="shared" si="20"/>
        <v>3</v>
      </c>
      <c r="U67" s="97"/>
      <c r="V67" s="62"/>
      <c r="W67" s="62"/>
      <c r="X67" s="62">
        <v>15</v>
      </c>
      <c r="Y67" s="62"/>
      <c r="Z67" s="94"/>
      <c r="AA67" s="62"/>
      <c r="AB67" s="95"/>
      <c r="AC67" s="68">
        <f t="shared" si="22"/>
        <v>60</v>
      </c>
      <c r="AD67" s="161">
        <f t="shared" si="18"/>
        <v>15</v>
      </c>
      <c r="AE67" s="162">
        <f t="shared" si="19"/>
        <v>75</v>
      </c>
      <c r="AF67" s="20"/>
    </row>
    <row r="68" spans="1:32" ht="48" customHeight="1">
      <c r="A68" s="292" t="s">
        <v>200</v>
      </c>
      <c r="B68" s="283" t="s">
        <v>199</v>
      </c>
      <c r="C68" s="304" t="s">
        <v>201</v>
      </c>
      <c r="D68" s="236" t="s">
        <v>27</v>
      </c>
      <c r="E68" s="236" t="s">
        <v>91</v>
      </c>
      <c r="F68" s="207" t="s">
        <v>112</v>
      </c>
      <c r="G68" s="43"/>
      <c r="H68" s="154">
        <v>4</v>
      </c>
      <c r="I68" s="49">
        <v>45</v>
      </c>
      <c r="J68" s="46"/>
      <c r="K68" s="46"/>
      <c r="L68" s="46"/>
      <c r="M68" s="46"/>
      <c r="N68" s="45"/>
      <c r="O68" s="46"/>
      <c r="P68" s="45"/>
      <c r="Q68" s="48">
        <f t="shared" si="21"/>
        <v>55</v>
      </c>
      <c r="R68" s="159">
        <f t="shared" si="23"/>
        <v>45</v>
      </c>
      <c r="S68" s="159">
        <f>SUM(I68:Q68)</f>
        <v>100</v>
      </c>
      <c r="T68" s="154">
        <v>4</v>
      </c>
      <c r="U68" s="49">
        <v>20</v>
      </c>
      <c r="V68" s="46"/>
      <c r="W68" s="46"/>
      <c r="X68" s="46"/>
      <c r="Y68" s="46"/>
      <c r="Z68" s="45"/>
      <c r="AA68" s="46"/>
      <c r="AB68" s="47"/>
      <c r="AC68" s="48">
        <f t="shared" si="22"/>
        <v>80</v>
      </c>
      <c r="AD68" s="159">
        <f t="shared" si="18"/>
        <v>20</v>
      </c>
      <c r="AE68" s="159">
        <v>50</v>
      </c>
      <c r="AF68" s="20"/>
    </row>
    <row r="69" spans="1:32" ht="30" customHeight="1">
      <c r="A69" s="293"/>
      <c r="B69" s="285"/>
      <c r="C69" s="175" t="s">
        <v>202</v>
      </c>
      <c r="D69" s="237" t="s">
        <v>28</v>
      </c>
      <c r="E69" s="237" t="s">
        <v>91</v>
      </c>
      <c r="F69" s="209" t="s">
        <v>111</v>
      </c>
      <c r="G69" s="43"/>
      <c r="H69" s="152">
        <v>4</v>
      </c>
      <c r="I69" s="58"/>
      <c r="J69" s="55">
        <v>30</v>
      </c>
      <c r="K69" s="55"/>
      <c r="L69" s="55"/>
      <c r="M69" s="55"/>
      <c r="N69" s="54"/>
      <c r="O69" s="55"/>
      <c r="P69" s="54"/>
      <c r="Q69" s="57">
        <f t="shared" si="21"/>
        <v>70</v>
      </c>
      <c r="R69" s="160">
        <f>SUM(I69:P69)</f>
        <v>30</v>
      </c>
      <c r="S69" s="160">
        <f>SUM(I69:Q69)</f>
        <v>100</v>
      </c>
      <c r="T69" s="152">
        <v>4</v>
      </c>
      <c r="U69" s="58"/>
      <c r="V69" s="55">
        <v>20</v>
      </c>
      <c r="W69" s="55"/>
      <c r="X69" s="55"/>
      <c r="Y69" s="55"/>
      <c r="Z69" s="54"/>
      <c r="AA69" s="55"/>
      <c r="AB69" s="56"/>
      <c r="AC69" s="57">
        <f t="shared" si="22"/>
        <v>90</v>
      </c>
      <c r="AD69" s="160">
        <v>10</v>
      </c>
      <c r="AE69" s="160">
        <v>50</v>
      </c>
      <c r="AF69" s="20"/>
    </row>
    <row r="70" spans="1:32" ht="30" customHeight="1">
      <c r="A70" s="293"/>
      <c r="B70" s="285"/>
      <c r="C70" s="237" t="s">
        <v>203</v>
      </c>
      <c r="D70" s="237" t="s">
        <v>27</v>
      </c>
      <c r="E70" s="237" t="s">
        <v>91</v>
      </c>
      <c r="F70" s="209" t="s">
        <v>112</v>
      </c>
      <c r="G70" s="43"/>
      <c r="H70" s="152">
        <v>4</v>
      </c>
      <c r="I70" s="58">
        <v>45</v>
      </c>
      <c r="J70" s="55"/>
      <c r="K70" s="55"/>
      <c r="L70" s="55"/>
      <c r="M70" s="55"/>
      <c r="N70" s="54"/>
      <c r="O70" s="55"/>
      <c r="P70" s="54"/>
      <c r="Q70" s="57">
        <f t="shared" si="21"/>
        <v>55</v>
      </c>
      <c r="R70" s="160">
        <f t="shared" si="23"/>
        <v>45</v>
      </c>
      <c r="S70" s="160">
        <f>SUM(I70:Q70)</f>
        <v>100</v>
      </c>
      <c r="T70" s="152">
        <v>4</v>
      </c>
      <c r="U70" s="58">
        <v>20</v>
      </c>
      <c r="V70" s="55"/>
      <c r="W70" s="55"/>
      <c r="X70" s="55"/>
      <c r="Y70" s="55"/>
      <c r="Z70" s="54"/>
      <c r="AA70" s="55"/>
      <c r="AB70" s="56"/>
      <c r="AC70" s="57">
        <f t="shared" si="22"/>
        <v>80</v>
      </c>
      <c r="AD70" s="160">
        <f t="shared" si="18"/>
        <v>20</v>
      </c>
      <c r="AE70" s="160">
        <v>50</v>
      </c>
      <c r="AF70" s="20"/>
    </row>
    <row r="71" spans="1:32" ht="30" customHeight="1">
      <c r="A71" s="293"/>
      <c r="B71" s="285"/>
      <c r="C71" s="237" t="s">
        <v>204</v>
      </c>
      <c r="D71" s="237" t="s">
        <v>28</v>
      </c>
      <c r="E71" s="237" t="s">
        <v>91</v>
      </c>
      <c r="F71" s="209" t="s">
        <v>111</v>
      </c>
      <c r="G71" s="43"/>
      <c r="H71" s="152">
        <v>3</v>
      </c>
      <c r="I71" s="58"/>
      <c r="J71" s="55">
        <v>30</v>
      </c>
      <c r="K71" s="55"/>
      <c r="L71" s="55"/>
      <c r="M71" s="55"/>
      <c r="N71" s="54"/>
      <c r="O71" s="55"/>
      <c r="P71" s="54"/>
      <c r="Q71" s="57">
        <f t="shared" si="21"/>
        <v>45</v>
      </c>
      <c r="R71" s="160">
        <f t="shared" si="23"/>
        <v>30</v>
      </c>
      <c r="S71" s="160">
        <f>SUM(I71:Q71)</f>
        <v>75</v>
      </c>
      <c r="T71" s="152">
        <v>3</v>
      </c>
      <c r="U71" s="117"/>
      <c r="V71" s="55">
        <v>15</v>
      </c>
      <c r="W71" s="55"/>
      <c r="X71" s="55"/>
      <c r="Y71" s="55"/>
      <c r="Z71" s="54"/>
      <c r="AA71" s="55"/>
      <c r="AB71" s="56"/>
      <c r="AC71" s="57">
        <f t="shared" si="22"/>
        <v>60</v>
      </c>
      <c r="AD71" s="160">
        <f t="shared" si="18"/>
        <v>15</v>
      </c>
      <c r="AE71" s="160">
        <v>50</v>
      </c>
      <c r="AF71" s="20"/>
    </row>
    <row r="72" spans="1:32" ht="30" customHeight="1" thickBot="1">
      <c r="A72" s="294"/>
      <c r="B72" s="287"/>
      <c r="C72" s="239" t="s">
        <v>205</v>
      </c>
      <c r="D72" s="239" t="s">
        <v>28</v>
      </c>
      <c r="E72" s="239" t="s">
        <v>91</v>
      </c>
      <c r="F72" s="210" t="s">
        <v>111</v>
      </c>
      <c r="G72" s="43"/>
      <c r="H72" s="152">
        <v>3</v>
      </c>
      <c r="I72" s="69"/>
      <c r="J72" s="65"/>
      <c r="K72" s="65"/>
      <c r="L72" s="65">
        <v>30</v>
      </c>
      <c r="M72" s="65"/>
      <c r="N72" s="64"/>
      <c r="O72" s="65"/>
      <c r="P72" s="64"/>
      <c r="Q72" s="68">
        <f t="shared" si="21"/>
        <v>45</v>
      </c>
      <c r="R72" s="160">
        <f t="shared" si="23"/>
        <v>30</v>
      </c>
      <c r="S72" s="161">
        <f>SUM(I72:Q72)</f>
        <v>75</v>
      </c>
      <c r="T72" s="152">
        <v>3</v>
      </c>
      <c r="U72" s="58"/>
      <c r="V72" s="55"/>
      <c r="W72" s="55"/>
      <c r="X72" s="55">
        <v>15</v>
      </c>
      <c r="Y72" s="55"/>
      <c r="Z72" s="54"/>
      <c r="AA72" s="55"/>
      <c r="AB72" s="56"/>
      <c r="AC72" s="68">
        <f t="shared" si="22"/>
        <v>60</v>
      </c>
      <c r="AD72" s="160">
        <f t="shared" si="18"/>
        <v>15</v>
      </c>
      <c r="AE72" s="160">
        <v>25</v>
      </c>
      <c r="AF72" s="20"/>
    </row>
    <row r="73" spans="1:32" ht="24.75" customHeight="1" thickBot="1">
      <c r="A73" s="301" t="s">
        <v>10</v>
      </c>
      <c r="B73" s="302"/>
      <c r="C73" s="302"/>
      <c r="D73" s="302"/>
      <c r="E73" s="302"/>
      <c r="F73" s="303"/>
      <c r="G73" s="259" t="s">
        <v>10</v>
      </c>
      <c r="H73" s="150">
        <f>SUM(H74:H90)</f>
        <v>32</v>
      </c>
      <c r="I73" s="150">
        <f aca="true" t="shared" si="24" ref="I73:AE73">SUM(I74:I90)</f>
        <v>74</v>
      </c>
      <c r="J73" s="150">
        <f t="shared" si="24"/>
        <v>25</v>
      </c>
      <c r="K73" s="150">
        <f t="shared" si="24"/>
        <v>15</v>
      </c>
      <c r="L73" s="150">
        <f t="shared" si="24"/>
        <v>125</v>
      </c>
      <c r="M73" s="150">
        <f t="shared" si="24"/>
        <v>65</v>
      </c>
      <c r="N73" s="150">
        <f t="shared" si="24"/>
        <v>0</v>
      </c>
      <c r="O73" s="150">
        <f t="shared" si="24"/>
        <v>29</v>
      </c>
      <c r="P73" s="150">
        <f t="shared" si="24"/>
        <v>0</v>
      </c>
      <c r="Q73" s="150">
        <f t="shared" si="24"/>
        <v>467</v>
      </c>
      <c r="R73" s="150">
        <f t="shared" si="24"/>
        <v>333</v>
      </c>
      <c r="S73" s="150">
        <f t="shared" si="24"/>
        <v>800</v>
      </c>
      <c r="T73" s="150">
        <f t="shared" si="24"/>
        <v>32</v>
      </c>
      <c r="U73" s="150">
        <f t="shared" si="24"/>
        <v>39</v>
      </c>
      <c r="V73" s="150">
        <f t="shared" si="24"/>
        <v>15</v>
      </c>
      <c r="W73" s="150">
        <f t="shared" si="24"/>
        <v>15</v>
      </c>
      <c r="X73" s="150">
        <f t="shared" si="24"/>
        <v>70</v>
      </c>
      <c r="Y73" s="150">
        <f t="shared" si="24"/>
        <v>20</v>
      </c>
      <c r="Z73" s="150">
        <f t="shared" si="24"/>
        <v>0</v>
      </c>
      <c r="AA73" s="150">
        <f t="shared" si="24"/>
        <v>29</v>
      </c>
      <c r="AB73" s="150">
        <f t="shared" si="24"/>
        <v>0</v>
      </c>
      <c r="AC73" s="150">
        <f t="shared" si="24"/>
        <v>612</v>
      </c>
      <c r="AD73" s="150">
        <f>SUM(AD74:AD90)</f>
        <v>188</v>
      </c>
      <c r="AE73" s="150">
        <f t="shared" si="24"/>
        <v>800</v>
      </c>
      <c r="AF73" s="20"/>
    </row>
    <row r="74" spans="1:32" ht="36.75" customHeight="1">
      <c r="A74" s="275" t="s">
        <v>96</v>
      </c>
      <c r="B74" s="275" t="s">
        <v>82</v>
      </c>
      <c r="C74" s="42" t="s">
        <v>148</v>
      </c>
      <c r="D74" s="42" t="s">
        <v>28</v>
      </c>
      <c r="E74" s="42" t="s">
        <v>91</v>
      </c>
      <c r="F74" s="42" t="s">
        <v>107</v>
      </c>
      <c r="G74" s="259"/>
      <c r="H74" s="157">
        <v>2</v>
      </c>
      <c r="I74" s="75"/>
      <c r="J74" s="73"/>
      <c r="K74" s="42">
        <v>15</v>
      </c>
      <c r="L74" s="73"/>
      <c r="M74" s="73"/>
      <c r="N74" s="73"/>
      <c r="O74" s="42">
        <v>15</v>
      </c>
      <c r="P74" s="73"/>
      <c r="Q74" s="48">
        <f>H74*25-R74</f>
        <v>20</v>
      </c>
      <c r="R74" s="159">
        <f aca="true" t="shared" si="25" ref="R74:R81">SUM(I74:P74)</f>
        <v>30</v>
      </c>
      <c r="S74" s="159">
        <f aca="true" t="shared" si="26" ref="S74:S98">SUM(I74:Q74)</f>
        <v>50</v>
      </c>
      <c r="T74" s="154">
        <f>H74</f>
        <v>2</v>
      </c>
      <c r="U74" s="109"/>
      <c r="V74" s="73"/>
      <c r="W74" s="42">
        <v>15</v>
      </c>
      <c r="X74" s="73"/>
      <c r="Y74" s="73"/>
      <c r="Z74" s="73"/>
      <c r="AA74" s="42">
        <v>15</v>
      </c>
      <c r="AB74" s="74"/>
      <c r="AC74" s="48">
        <f>T74*25-AD74</f>
        <v>20</v>
      </c>
      <c r="AD74" s="159">
        <f aca="true" t="shared" si="27" ref="AD74:AD81">SUM(U74:AB74)</f>
        <v>30</v>
      </c>
      <c r="AE74" s="159">
        <f>SUM(U74:AC74)</f>
        <v>50</v>
      </c>
      <c r="AF74" s="20"/>
    </row>
    <row r="75" spans="1:32" ht="34.5" customHeight="1">
      <c r="A75" s="277"/>
      <c r="B75" s="277"/>
      <c r="C75" s="55" t="s">
        <v>149</v>
      </c>
      <c r="D75" s="55" t="s">
        <v>28</v>
      </c>
      <c r="E75" s="54" t="s">
        <v>91</v>
      </c>
      <c r="F75" s="55" t="s">
        <v>61</v>
      </c>
      <c r="G75" s="259"/>
      <c r="H75" s="152">
        <v>1</v>
      </c>
      <c r="I75" s="58">
        <v>2</v>
      </c>
      <c r="J75" s="54"/>
      <c r="K75" s="54"/>
      <c r="L75" s="54"/>
      <c r="M75" s="54"/>
      <c r="N75" s="54"/>
      <c r="O75" s="55">
        <v>7</v>
      </c>
      <c r="P75" s="54"/>
      <c r="Q75" s="57">
        <f aca="true" t="shared" si="28" ref="Q75:Q81">H75*25-R75</f>
        <v>16</v>
      </c>
      <c r="R75" s="160">
        <f t="shared" si="25"/>
        <v>9</v>
      </c>
      <c r="S75" s="160">
        <f t="shared" si="26"/>
        <v>25</v>
      </c>
      <c r="T75" s="152">
        <f aca="true" t="shared" si="29" ref="T75:T98">H75</f>
        <v>1</v>
      </c>
      <c r="U75" s="58">
        <v>2</v>
      </c>
      <c r="V75" s="54"/>
      <c r="W75" s="54"/>
      <c r="X75" s="54"/>
      <c r="Y75" s="54"/>
      <c r="Z75" s="54"/>
      <c r="AA75" s="55">
        <v>7</v>
      </c>
      <c r="AB75" s="56"/>
      <c r="AC75" s="57">
        <f aca="true" t="shared" si="30" ref="AC75:AC81">T75*25-AD75</f>
        <v>16</v>
      </c>
      <c r="AD75" s="160">
        <f t="shared" si="27"/>
        <v>9</v>
      </c>
      <c r="AE75" s="160">
        <f aca="true" t="shared" si="31" ref="AE75:AE98">SUM(U75:AC75)</f>
        <v>25</v>
      </c>
      <c r="AF75" s="20"/>
    </row>
    <row r="76" spans="1:32" ht="37.5" customHeight="1">
      <c r="A76" s="277"/>
      <c r="B76" s="277"/>
      <c r="C76" s="55" t="s">
        <v>150</v>
      </c>
      <c r="D76" s="55" t="s">
        <v>28</v>
      </c>
      <c r="E76" s="54" t="s">
        <v>91</v>
      </c>
      <c r="F76" s="55" t="s">
        <v>61</v>
      </c>
      <c r="G76" s="259"/>
      <c r="H76" s="152">
        <v>1</v>
      </c>
      <c r="I76" s="58">
        <v>2</v>
      </c>
      <c r="J76" s="54"/>
      <c r="K76" s="54"/>
      <c r="L76" s="54"/>
      <c r="M76" s="54"/>
      <c r="N76" s="54"/>
      <c r="O76" s="55">
        <v>7</v>
      </c>
      <c r="P76" s="54"/>
      <c r="Q76" s="57">
        <f t="shared" si="28"/>
        <v>16</v>
      </c>
      <c r="R76" s="160">
        <f t="shared" si="25"/>
        <v>9</v>
      </c>
      <c r="S76" s="160">
        <f t="shared" si="26"/>
        <v>25</v>
      </c>
      <c r="T76" s="152">
        <f t="shared" si="29"/>
        <v>1</v>
      </c>
      <c r="U76" s="58">
        <v>2</v>
      </c>
      <c r="V76" s="54"/>
      <c r="W76" s="54"/>
      <c r="X76" s="54"/>
      <c r="Y76" s="54"/>
      <c r="Z76" s="54"/>
      <c r="AA76" s="55">
        <v>7</v>
      </c>
      <c r="AB76" s="56"/>
      <c r="AC76" s="57">
        <f t="shared" si="30"/>
        <v>16</v>
      </c>
      <c r="AD76" s="160">
        <f t="shared" si="27"/>
        <v>9</v>
      </c>
      <c r="AE76" s="160">
        <f t="shared" si="31"/>
        <v>25</v>
      </c>
      <c r="AF76" s="20"/>
    </row>
    <row r="77" spans="1:32" ht="37.5" customHeight="1" thickBot="1">
      <c r="A77" s="278"/>
      <c r="B77" s="278"/>
      <c r="C77" s="62" t="s">
        <v>151</v>
      </c>
      <c r="D77" s="62" t="s">
        <v>28</v>
      </c>
      <c r="E77" s="62" t="s">
        <v>91</v>
      </c>
      <c r="F77" s="62" t="s">
        <v>61</v>
      </c>
      <c r="G77" s="259"/>
      <c r="H77" s="156">
        <v>1</v>
      </c>
      <c r="I77" s="69"/>
      <c r="J77" s="64"/>
      <c r="K77" s="64"/>
      <c r="L77" s="64"/>
      <c r="M77" s="65">
        <v>15</v>
      </c>
      <c r="N77" s="64"/>
      <c r="O77" s="65"/>
      <c r="P77" s="64"/>
      <c r="Q77" s="68">
        <f t="shared" si="28"/>
        <v>10</v>
      </c>
      <c r="R77" s="161">
        <f t="shared" si="25"/>
        <v>15</v>
      </c>
      <c r="S77" s="161">
        <f t="shared" si="26"/>
        <v>25</v>
      </c>
      <c r="T77" s="151">
        <f t="shared" si="29"/>
        <v>1</v>
      </c>
      <c r="U77" s="97"/>
      <c r="V77" s="94"/>
      <c r="W77" s="94"/>
      <c r="X77" s="94"/>
      <c r="Y77" s="62">
        <v>10</v>
      </c>
      <c r="Z77" s="94"/>
      <c r="AA77" s="62"/>
      <c r="AB77" s="95"/>
      <c r="AC77" s="68">
        <f t="shared" si="30"/>
        <v>15</v>
      </c>
      <c r="AD77" s="161">
        <f t="shared" si="27"/>
        <v>10</v>
      </c>
      <c r="AE77" s="162">
        <f t="shared" si="31"/>
        <v>25</v>
      </c>
      <c r="AF77" s="20"/>
    </row>
    <row r="78" spans="1:32" ht="47.25" customHeight="1">
      <c r="A78" s="289" t="s">
        <v>101</v>
      </c>
      <c r="B78" s="247" t="s">
        <v>97</v>
      </c>
      <c r="C78" s="41" t="s">
        <v>79</v>
      </c>
      <c r="D78" s="78" t="s">
        <v>27</v>
      </c>
      <c r="E78" s="46" t="s">
        <v>91</v>
      </c>
      <c r="F78" s="46" t="s">
        <v>108</v>
      </c>
      <c r="G78" s="259"/>
      <c r="H78" s="154">
        <v>2</v>
      </c>
      <c r="I78" s="79">
        <v>15</v>
      </c>
      <c r="J78" s="42"/>
      <c r="K78" s="42"/>
      <c r="L78" s="42"/>
      <c r="M78" s="42"/>
      <c r="N78" s="42"/>
      <c r="O78" s="42"/>
      <c r="P78" s="42"/>
      <c r="Q78" s="48">
        <f>H78*25-R78</f>
        <v>35</v>
      </c>
      <c r="R78" s="159">
        <f>SUM(I78:P78)</f>
        <v>15</v>
      </c>
      <c r="S78" s="159">
        <f>SUM(I78:Q78)</f>
        <v>50</v>
      </c>
      <c r="T78" s="154">
        <f>H78</f>
        <v>2</v>
      </c>
      <c r="U78" s="75">
        <v>10</v>
      </c>
      <c r="V78" s="42"/>
      <c r="W78" s="42"/>
      <c r="X78" s="42"/>
      <c r="Y78" s="73"/>
      <c r="Z78" s="73"/>
      <c r="AA78" s="42"/>
      <c r="AB78" s="74"/>
      <c r="AC78" s="48">
        <f>T78*25-AD78</f>
        <v>40</v>
      </c>
      <c r="AD78" s="159">
        <f>SUM(U78:AB78)</f>
        <v>10</v>
      </c>
      <c r="AE78" s="159">
        <f>SUM(U78:AC78)</f>
        <v>50</v>
      </c>
      <c r="AF78" s="20"/>
    </row>
    <row r="79" spans="1:32" ht="54" customHeight="1" thickBot="1">
      <c r="A79" s="291"/>
      <c r="B79" s="249"/>
      <c r="C79" s="51" t="s">
        <v>52</v>
      </c>
      <c r="D79" s="46" t="s">
        <v>28</v>
      </c>
      <c r="E79" s="46" t="s">
        <v>91</v>
      </c>
      <c r="F79" s="46" t="s">
        <v>109</v>
      </c>
      <c r="G79" s="259"/>
      <c r="H79" s="156">
        <v>2</v>
      </c>
      <c r="I79" s="90"/>
      <c r="J79" s="62"/>
      <c r="K79" s="62"/>
      <c r="L79" s="62">
        <v>15</v>
      </c>
      <c r="M79" s="62"/>
      <c r="N79" s="62"/>
      <c r="O79" s="62"/>
      <c r="P79" s="62"/>
      <c r="Q79" s="96">
        <f>H79*25-R79</f>
        <v>35</v>
      </c>
      <c r="R79" s="161">
        <f>SUM(I79:P79)</f>
        <v>15</v>
      </c>
      <c r="S79" s="161">
        <f>SUM(I79:Q79)</f>
        <v>50</v>
      </c>
      <c r="T79" s="156">
        <f>H79</f>
        <v>2</v>
      </c>
      <c r="U79" s="97"/>
      <c r="V79" s="62"/>
      <c r="W79" s="62"/>
      <c r="X79" s="62">
        <v>10</v>
      </c>
      <c r="Y79" s="94"/>
      <c r="Z79" s="94"/>
      <c r="AA79" s="62"/>
      <c r="AB79" s="95"/>
      <c r="AC79" s="96">
        <f>T79*25-AD79</f>
        <v>40</v>
      </c>
      <c r="AD79" s="162">
        <f>SUM(U79:AB79)</f>
        <v>10</v>
      </c>
      <c r="AE79" s="161">
        <f>SUM(U79:AC79)</f>
        <v>50</v>
      </c>
      <c r="AF79" s="20"/>
    </row>
    <row r="80" spans="1:32" ht="32.25" customHeight="1">
      <c r="A80" s="269" t="s">
        <v>99</v>
      </c>
      <c r="B80" s="247" t="s">
        <v>84</v>
      </c>
      <c r="C80" s="119" t="s">
        <v>152</v>
      </c>
      <c r="D80" s="120" t="s">
        <v>28</v>
      </c>
      <c r="E80" s="120" t="s">
        <v>91</v>
      </c>
      <c r="F80" s="42" t="s">
        <v>109</v>
      </c>
      <c r="G80" s="259"/>
      <c r="H80" s="151">
        <v>2</v>
      </c>
      <c r="I80" s="49"/>
      <c r="J80" s="46"/>
      <c r="K80" s="46"/>
      <c r="L80" s="46"/>
      <c r="M80" s="46">
        <v>30</v>
      </c>
      <c r="N80" s="46"/>
      <c r="O80" s="46"/>
      <c r="P80" s="45"/>
      <c r="Q80" s="68">
        <f t="shared" si="28"/>
        <v>20</v>
      </c>
      <c r="R80" s="162">
        <f t="shared" si="25"/>
        <v>30</v>
      </c>
      <c r="S80" s="162">
        <f t="shared" si="26"/>
        <v>50</v>
      </c>
      <c r="T80" s="151">
        <f t="shared" si="29"/>
        <v>2</v>
      </c>
      <c r="U80" s="49"/>
      <c r="V80" s="46"/>
      <c r="W80" s="46"/>
      <c r="X80" s="46">
        <v>10</v>
      </c>
      <c r="Y80" s="46"/>
      <c r="Z80" s="45"/>
      <c r="AA80" s="46"/>
      <c r="AB80" s="47"/>
      <c r="AC80" s="68">
        <f t="shared" si="30"/>
        <v>40</v>
      </c>
      <c r="AD80" s="162">
        <f t="shared" si="27"/>
        <v>10</v>
      </c>
      <c r="AE80" s="162">
        <f t="shared" si="31"/>
        <v>50</v>
      </c>
      <c r="AF80" s="20"/>
    </row>
    <row r="81" spans="1:32" ht="30.75" customHeight="1" thickBot="1">
      <c r="A81" s="271"/>
      <c r="B81" s="249"/>
      <c r="C81" s="62" t="s">
        <v>153</v>
      </c>
      <c r="D81" s="62" t="s">
        <v>28</v>
      </c>
      <c r="E81" s="62" t="s">
        <v>91</v>
      </c>
      <c r="F81" s="62" t="s">
        <v>109</v>
      </c>
      <c r="G81" s="259"/>
      <c r="H81" s="155">
        <v>3</v>
      </c>
      <c r="I81" s="69"/>
      <c r="J81" s="65"/>
      <c r="K81" s="65"/>
      <c r="L81" s="65">
        <v>30</v>
      </c>
      <c r="M81" s="65"/>
      <c r="N81" s="65"/>
      <c r="O81" s="65"/>
      <c r="P81" s="64"/>
      <c r="Q81" s="114">
        <f t="shared" si="28"/>
        <v>45</v>
      </c>
      <c r="R81" s="153">
        <f t="shared" si="25"/>
        <v>30</v>
      </c>
      <c r="S81" s="153">
        <f t="shared" si="26"/>
        <v>75</v>
      </c>
      <c r="T81" s="151">
        <f t="shared" si="29"/>
        <v>3</v>
      </c>
      <c r="U81" s="97"/>
      <c r="V81" s="62"/>
      <c r="W81" s="62"/>
      <c r="X81" s="62">
        <v>10</v>
      </c>
      <c r="Y81" s="62"/>
      <c r="Z81" s="94"/>
      <c r="AA81" s="62"/>
      <c r="AB81" s="95"/>
      <c r="AC81" s="68">
        <f t="shared" si="30"/>
        <v>65</v>
      </c>
      <c r="AD81" s="161">
        <f t="shared" si="27"/>
        <v>10</v>
      </c>
      <c r="AE81" s="161">
        <f t="shared" si="31"/>
        <v>75</v>
      </c>
      <c r="AF81" s="20"/>
    </row>
    <row r="82" spans="1:32" ht="23.25" customHeight="1">
      <c r="A82" s="283" t="s">
        <v>125</v>
      </c>
      <c r="B82" s="283" t="s">
        <v>195</v>
      </c>
      <c r="C82" s="174" t="s">
        <v>167</v>
      </c>
      <c r="D82" s="78" t="s">
        <v>27</v>
      </c>
      <c r="E82" s="231" t="s">
        <v>92</v>
      </c>
      <c r="F82" s="176" t="s">
        <v>112</v>
      </c>
      <c r="G82" s="259"/>
      <c r="H82" s="154">
        <v>1</v>
      </c>
      <c r="I82" s="75">
        <v>15</v>
      </c>
      <c r="J82" s="42"/>
      <c r="K82" s="42"/>
      <c r="L82" s="42"/>
      <c r="M82" s="42"/>
      <c r="N82" s="42"/>
      <c r="O82" s="42"/>
      <c r="P82" s="73"/>
      <c r="Q82" s="48">
        <f aca="true" t="shared" si="32" ref="Q82:Q105">H82*25-R82</f>
        <v>10</v>
      </c>
      <c r="R82" s="219">
        <f aca="true" t="shared" si="33" ref="R82:R94">SUM(I82:P82)</f>
        <v>15</v>
      </c>
      <c r="S82" s="159">
        <f t="shared" si="26"/>
        <v>25</v>
      </c>
      <c r="T82" s="223">
        <f t="shared" si="29"/>
        <v>1</v>
      </c>
      <c r="U82" s="79">
        <v>5</v>
      </c>
      <c r="V82" s="42"/>
      <c r="W82" s="42"/>
      <c r="X82" s="42"/>
      <c r="Y82" s="42"/>
      <c r="Z82" s="42"/>
      <c r="AA82" s="42"/>
      <c r="AB82" s="74"/>
      <c r="AC82" s="71">
        <f aca="true" t="shared" si="34" ref="AC82:AC105">T82*25-AD82</f>
        <v>20</v>
      </c>
      <c r="AD82" s="159">
        <f aca="true" t="shared" si="35" ref="AD82:AD92">SUM(U82:AB82)</f>
        <v>5</v>
      </c>
      <c r="AE82" s="159">
        <f t="shared" si="31"/>
        <v>25</v>
      </c>
      <c r="AF82" s="20"/>
    </row>
    <row r="83" spans="1:32" ht="23.25" customHeight="1">
      <c r="A83" s="284"/>
      <c r="B83" s="284"/>
      <c r="C83" s="168" t="s">
        <v>168</v>
      </c>
      <c r="D83" s="168" t="s">
        <v>28</v>
      </c>
      <c r="E83" s="232" t="s">
        <v>92</v>
      </c>
      <c r="F83" s="177" t="s">
        <v>111</v>
      </c>
      <c r="G83" s="259"/>
      <c r="H83" s="151">
        <v>2</v>
      </c>
      <c r="I83" s="49"/>
      <c r="J83" s="46">
        <v>25</v>
      </c>
      <c r="K83" s="46"/>
      <c r="L83" s="46"/>
      <c r="M83" s="46"/>
      <c r="N83" s="46"/>
      <c r="O83" s="46"/>
      <c r="P83" s="45"/>
      <c r="Q83" s="57">
        <f t="shared" si="32"/>
        <v>25</v>
      </c>
      <c r="R83" s="220">
        <f t="shared" si="33"/>
        <v>25</v>
      </c>
      <c r="S83" s="160">
        <f t="shared" si="26"/>
        <v>50</v>
      </c>
      <c r="T83" s="224">
        <f t="shared" si="29"/>
        <v>2</v>
      </c>
      <c r="U83" s="88"/>
      <c r="V83" s="46">
        <v>15</v>
      </c>
      <c r="W83" s="46"/>
      <c r="X83" s="46"/>
      <c r="Y83" s="46"/>
      <c r="Z83" s="46"/>
      <c r="AA83" s="88"/>
      <c r="AB83" s="47"/>
      <c r="AC83" s="59">
        <f t="shared" si="34"/>
        <v>35</v>
      </c>
      <c r="AD83" s="162">
        <f t="shared" si="35"/>
        <v>15</v>
      </c>
      <c r="AE83" s="160">
        <f t="shared" si="31"/>
        <v>50</v>
      </c>
      <c r="AF83" s="20"/>
    </row>
    <row r="84" spans="1:32" ht="23.25" customHeight="1">
      <c r="A84" s="285"/>
      <c r="B84" s="285"/>
      <c r="C84" s="169" t="s">
        <v>169</v>
      </c>
      <c r="D84" s="195" t="s">
        <v>28</v>
      </c>
      <c r="E84" s="233" t="s">
        <v>92</v>
      </c>
      <c r="F84" s="178" t="s">
        <v>111</v>
      </c>
      <c r="G84" s="259"/>
      <c r="H84" s="152">
        <v>3</v>
      </c>
      <c r="I84" s="58"/>
      <c r="J84" s="55"/>
      <c r="K84" s="55"/>
      <c r="L84" s="55">
        <v>20</v>
      </c>
      <c r="M84" s="55"/>
      <c r="N84" s="54"/>
      <c r="O84" s="55"/>
      <c r="P84" s="54"/>
      <c r="Q84" s="57">
        <f t="shared" si="32"/>
        <v>55</v>
      </c>
      <c r="R84" s="225">
        <f t="shared" si="33"/>
        <v>20</v>
      </c>
      <c r="S84" s="162">
        <f t="shared" si="26"/>
        <v>75</v>
      </c>
      <c r="T84" s="224">
        <f t="shared" si="29"/>
        <v>3</v>
      </c>
      <c r="U84" s="88"/>
      <c r="V84" s="46"/>
      <c r="W84" s="46"/>
      <c r="X84" s="46">
        <v>10</v>
      </c>
      <c r="Y84" s="46"/>
      <c r="Z84" s="46"/>
      <c r="AA84" s="88"/>
      <c r="AB84" s="47"/>
      <c r="AC84" s="59">
        <f t="shared" si="34"/>
        <v>65</v>
      </c>
      <c r="AD84" s="162">
        <f t="shared" si="35"/>
        <v>10</v>
      </c>
      <c r="AE84" s="160">
        <f t="shared" si="31"/>
        <v>75</v>
      </c>
      <c r="AF84" s="20"/>
    </row>
    <row r="85" spans="1:32" ht="29.25" customHeight="1">
      <c r="A85" s="285"/>
      <c r="B85" s="285"/>
      <c r="C85" s="169" t="s">
        <v>171</v>
      </c>
      <c r="D85" s="169" t="s">
        <v>28</v>
      </c>
      <c r="E85" s="233" t="s">
        <v>35</v>
      </c>
      <c r="F85" s="178" t="s">
        <v>112</v>
      </c>
      <c r="G85" s="259"/>
      <c r="H85" s="152">
        <v>1</v>
      </c>
      <c r="I85" s="58">
        <v>10</v>
      </c>
      <c r="J85" s="55"/>
      <c r="K85" s="55"/>
      <c r="L85" s="55"/>
      <c r="M85" s="55"/>
      <c r="N85" s="54"/>
      <c r="O85" s="55"/>
      <c r="P85" s="54"/>
      <c r="Q85" s="57">
        <f t="shared" si="32"/>
        <v>15</v>
      </c>
      <c r="R85" s="220">
        <f t="shared" si="33"/>
        <v>10</v>
      </c>
      <c r="S85" s="160">
        <f t="shared" si="26"/>
        <v>25</v>
      </c>
      <c r="T85" s="224">
        <f t="shared" si="29"/>
        <v>1</v>
      </c>
      <c r="U85" s="88">
        <v>5</v>
      </c>
      <c r="V85" s="46"/>
      <c r="W85" s="46"/>
      <c r="X85" s="46"/>
      <c r="Y85" s="46"/>
      <c r="Z85" s="46"/>
      <c r="AA85" s="88"/>
      <c r="AB85" s="47"/>
      <c r="AC85" s="59">
        <f t="shared" si="34"/>
        <v>20</v>
      </c>
      <c r="AD85" s="162">
        <f t="shared" si="35"/>
        <v>5</v>
      </c>
      <c r="AE85" s="160">
        <f t="shared" si="31"/>
        <v>25</v>
      </c>
      <c r="AF85" s="20"/>
    </row>
    <row r="86" spans="1:32" ht="33.75" customHeight="1">
      <c r="A86" s="286"/>
      <c r="B86" s="286"/>
      <c r="C86" s="171" t="s">
        <v>170</v>
      </c>
      <c r="D86" s="169" t="s">
        <v>28</v>
      </c>
      <c r="E86" s="234" t="s">
        <v>35</v>
      </c>
      <c r="F86" s="179" t="s">
        <v>111</v>
      </c>
      <c r="G86" s="259"/>
      <c r="H86" s="155">
        <v>2</v>
      </c>
      <c r="I86" s="121"/>
      <c r="J86" s="65"/>
      <c r="K86" s="65"/>
      <c r="L86" s="65"/>
      <c r="M86" s="65">
        <v>20</v>
      </c>
      <c r="N86" s="64"/>
      <c r="O86" s="65"/>
      <c r="P86" s="64"/>
      <c r="Q86" s="57">
        <f t="shared" si="32"/>
        <v>30</v>
      </c>
      <c r="R86" s="220">
        <f t="shared" si="33"/>
        <v>20</v>
      </c>
      <c r="S86" s="160">
        <f t="shared" si="26"/>
        <v>50</v>
      </c>
      <c r="T86" s="224">
        <f t="shared" si="29"/>
        <v>2</v>
      </c>
      <c r="U86" s="52"/>
      <c r="V86" s="55"/>
      <c r="W86" s="55"/>
      <c r="X86" s="55"/>
      <c r="Y86" s="55">
        <v>10</v>
      </c>
      <c r="Z86" s="55"/>
      <c r="AA86" s="55"/>
      <c r="AB86" s="54"/>
      <c r="AC86" s="59">
        <f t="shared" si="34"/>
        <v>40</v>
      </c>
      <c r="AD86" s="162">
        <f t="shared" si="35"/>
        <v>10</v>
      </c>
      <c r="AE86" s="160">
        <f t="shared" si="31"/>
        <v>50</v>
      </c>
      <c r="AF86" s="20"/>
    </row>
    <row r="87" spans="1:32" ht="33.75" customHeight="1">
      <c r="A87" s="286"/>
      <c r="B87" s="286"/>
      <c r="C87" s="196" t="s">
        <v>172</v>
      </c>
      <c r="D87" s="195" t="s">
        <v>28</v>
      </c>
      <c r="E87" s="234" t="s">
        <v>35</v>
      </c>
      <c r="F87" s="196" t="s">
        <v>111</v>
      </c>
      <c r="G87" s="259"/>
      <c r="H87" s="155">
        <v>3</v>
      </c>
      <c r="I87" s="121"/>
      <c r="J87" s="65"/>
      <c r="K87" s="65"/>
      <c r="L87" s="65">
        <v>30</v>
      </c>
      <c r="M87" s="65"/>
      <c r="N87" s="64"/>
      <c r="O87" s="65"/>
      <c r="P87" s="64"/>
      <c r="Q87" s="57">
        <f t="shared" si="32"/>
        <v>45</v>
      </c>
      <c r="R87" s="220">
        <f t="shared" si="33"/>
        <v>30</v>
      </c>
      <c r="S87" s="160">
        <f t="shared" si="26"/>
        <v>75</v>
      </c>
      <c r="T87" s="224">
        <f t="shared" si="29"/>
        <v>3</v>
      </c>
      <c r="U87" s="52"/>
      <c r="V87" s="55"/>
      <c r="W87" s="55"/>
      <c r="X87" s="55">
        <v>15</v>
      </c>
      <c r="Y87" s="55"/>
      <c r="Z87" s="55"/>
      <c r="AA87" s="55"/>
      <c r="AB87" s="54"/>
      <c r="AC87" s="59">
        <f t="shared" si="34"/>
        <v>60</v>
      </c>
      <c r="AD87" s="162">
        <f t="shared" si="35"/>
        <v>15</v>
      </c>
      <c r="AE87" s="160">
        <f t="shared" si="31"/>
        <v>75</v>
      </c>
      <c r="AF87" s="20"/>
    </row>
    <row r="88" spans="1:32" ht="33.75" customHeight="1">
      <c r="A88" s="286"/>
      <c r="B88" s="286"/>
      <c r="C88" s="196" t="s">
        <v>173</v>
      </c>
      <c r="D88" s="195" t="s">
        <v>28</v>
      </c>
      <c r="E88" s="234" t="s">
        <v>92</v>
      </c>
      <c r="F88" s="196" t="s">
        <v>112</v>
      </c>
      <c r="G88" s="259"/>
      <c r="H88" s="155">
        <v>1</v>
      </c>
      <c r="I88" s="229">
        <v>10</v>
      </c>
      <c r="J88" s="65"/>
      <c r="K88" s="65"/>
      <c r="L88" s="65"/>
      <c r="M88" s="65"/>
      <c r="N88" s="64"/>
      <c r="O88" s="65"/>
      <c r="P88" s="64"/>
      <c r="Q88" s="57">
        <f t="shared" si="32"/>
        <v>15</v>
      </c>
      <c r="R88" s="220">
        <f t="shared" si="33"/>
        <v>10</v>
      </c>
      <c r="S88" s="160">
        <f t="shared" si="26"/>
        <v>25</v>
      </c>
      <c r="T88" s="224">
        <f t="shared" si="29"/>
        <v>1</v>
      </c>
      <c r="U88" s="52">
        <v>5</v>
      </c>
      <c r="V88" s="55"/>
      <c r="W88" s="55"/>
      <c r="X88" s="55"/>
      <c r="Y88" s="55"/>
      <c r="Z88" s="55"/>
      <c r="AA88" s="55"/>
      <c r="AB88" s="54"/>
      <c r="AC88" s="59">
        <f t="shared" si="34"/>
        <v>20</v>
      </c>
      <c r="AD88" s="162">
        <f t="shared" si="35"/>
        <v>5</v>
      </c>
      <c r="AE88" s="160">
        <f t="shared" si="31"/>
        <v>25</v>
      </c>
      <c r="AF88" s="20"/>
    </row>
    <row r="89" spans="1:32" ht="33.75" customHeight="1">
      <c r="A89" s="286"/>
      <c r="B89" s="286"/>
      <c r="C89" s="196" t="s">
        <v>174</v>
      </c>
      <c r="D89" s="228" t="s">
        <v>27</v>
      </c>
      <c r="E89" s="234" t="s">
        <v>35</v>
      </c>
      <c r="F89" s="196" t="s">
        <v>112</v>
      </c>
      <c r="G89" s="259"/>
      <c r="H89" s="155">
        <v>2</v>
      </c>
      <c r="I89" s="229">
        <v>20</v>
      </c>
      <c r="J89" s="65"/>
      <c r="K89" s="65"/>
      <c r="L89" s="65"/>
      <c r="M89" s="65"/>
      <c r="N89" s="64"/>
      <c r="O89" s="65"/>
      <c r="P89" s="64"/>
      <c r="Q89" s="57">
        <f t="shared" si="32"/>
        <v>30</v>
      </c>
      <c r="R89" s="220">
        <f t="shared" si="33"/>
        <v>20</v>
      </c>
      <c r="S89" s="160">
        <f t="shared" si="26"/>
        <v>50</v>
      </c>
      <c r="T89" s="224">
        <f t="shared" si="29"/>
        <v>2</v>
      </c>
      <c r="U89" s="77">
        <v>10</v>
      </c>
      <c r="V89" s="65"/>
      <c r="W89" s="65"/>
      <c r="X89" s="65"/>
      <c r="Y89" s="65"/>
      <c r="Z89" s="65"/>
      <c r="AA89" s="77"/>
      <c r="AB89" s="67"/>
      <c r="AC89" s="59">
        <f t="shared" si="34"/>
        <v>40</v>
      </c>
      <c r="AD89" s="162">
        <f t="shared" si="35"/>
        <v>10</v>
      </c>
      <c r="AE89" s="160">
        <f t="shared" si="31"/>
        <v>50</v>
      </c>
      <c r="AF89" s="20"/>
    </row>
    <row r="90" spans="1:32" ht="33.75" customHeight="1" thickBot="1">
      <c r="A90" s="287"/>
      <c r="B90" s="287"/>
      <c r="C90" s="173" t="s">
        <v>175</v>
      </c>
      <c r="D90" s="173" t="s">
        <v>28</v>
      </c>
      <c r="E90" s="235" t="s">
        <v>35</v>
      </c>
      <c r="F90" s="180" t="s">
        <v>111</v>
      </c>
      <c r="G90" s="259"/>
      <c r="H90" s="156">
        <v>3</v>
      </c>
      <c r="I90" s="69"/>
      <c r="J90" s="65"/>
      <c r="K90" s="65"/>
      <c r="L90" s="65">
        <v>30</v>
      </c>
      <c r="M90" s="65"/>
      <c r="N90" s="64"/>
      <c r="O90" s="65"/>
      <c r="P90" s="64"/>
      <c r="Q90" s="68">
        <f t="shared" si="32"/>
        <v>45</v>
      </c>
      <c r="R90" s="221">
        <f t="shared" si="33"/>
        <v>30</v>
      </c>
      <c r="S90" s="161">
        <f t="shared" si="26"/>
        <v>75</v>
      </c>
      <c r="T90" s="226">
        <f t="shared" si="29"/>
        <v>3</v>
      </c>
      <c r="U90" s="77"/>
      <c r="V90" s="65"/>
      <c r="W90" s="65"/>
      <c r="X90" s="65">
        <v>15</v>
      </c>
      <c r="Y90" s="65"/>
      <c r="Z90" s="65"/>
      <c r="AA90" s="77"/>
      <c r="AB90" s="67"/>
      <c r="AC90" s="50">
        <f t="shared" si="34"/>
        <v>60</v>
      </c>
      <c r="AD90" s="153">
        <f t="shared" si="35"/>
        <v>15</v>
      </c>
      <c r="AE90" s="162">
        <f t="shared" si="31"/>
        <v>75</v>
      </c>
      <c r="AF90" s="20"/>
    </row>
    <row r="91" spans="1:32" ht="38.25" customHeight="1">
      <c r="A91" s="283" t="s">
        <v>177</v>
      </c>
      <c r="B91" s="283" t="s">
        <v>196</v>
      </c>
      <c r="C91" s="174" t="s">
        <v>185</v>
      </c>
      <c r="D91" s="78" t="s">
        <v>27</v>
      </c>
      <c r="E91" s="231" t="s">
        <v>35</v>
      </c>
      <c r="F91" s="193" t="s">
        <v>112</v>
      </c>
      <c r="G91" s="259"/>
      <c r="H91" s="154">
        <v>2</v>
      </c>
      <c r="I91" s="75">
        <v>10</v>
      </c>
      <c r="J91" s="42"/>
      <c r="K91" s="42"/>
      <c r="L91" s="42"/>
      <c r="M91" s="42"/>
      <c r="N91" s="73"/>
      <c r="O91" s="42"/>
      <c r="P91" s="73"/>
      <c r="Q91" s="48">
        <f t="shared" si="32"/>
        <v>40</v>
      </c>
      <c r="R91" s="219">
        <f t="shared" si="33"/>
        <v>10</v>
      </c>
      <c r="S91" s="159">
        <f t="shared" si="26"/>
        <v>50</v>
      </c>
      <c r="T91" s="223">
        <f t="shared" si="29"/>
        <v>2</v>
      </c>
      <c r="U91" s="79">
        <v>5</v>
      </c>
      <c r="V91" s="42"/>
      <c r="W91" s="42"/>
      <c r="X91" s="42"/>
      <c r="Y91" s="42"/>
      <c r="Z91" s="42"/>
      <c r="AA91" s="42"/>
      <c r="AB91" s="74"/>
      <c r="AC91" s="71">
        <f t="shared" si="34"/>
        <v>45</v>
      </c>
      <c r="AD91" s="159">
        <f t="shared" si="35"/>
        <v>5</v>
      </c>
      <c r="AE91" s="159">
        <f t="shared" si="31"/>
        <v>50</v>
      </c>
      <c r="AF91" s="20"/>
    </row>
    <row r="92" spans="1:32" ht="35.25" customHeight="1">
      <c r="A92" s="284"/>
      <c r="B92" s="284"/>
      <c r="C92" s="168" t="s">
        <v>186</v>
      </c>
      <c r="D92" s="168" t="s">
        <v>28</v>
      </c>
      <c r="E92" s="232" t="s">
        <v>35</v>
      </c>
      <c r="F92" s="194" t="s">
        <v>111</v>
      </c>
      <c r="G92" s="259"/>
      <c r="H92" s="151">
        <v>1</v>
      </c>
      <c r="I92" s="49"/>
      <c r="J92" s="46">
        <v>20</v>
      </c>
      <c r="K92" s="46"/>
      <c r="L92" s="46"/>
      <c r="M92" s="46"/>
      <c r="N92" s="45"/>
      <c r="O92" s="46"/>
      <c r="P92" s="45"/>
      <c r="Q92" s="57">
        <f t="shared" si="32"/>
        <v>5</v>
      </c>
      <c r="R92" s="225">
        <f t="shared" si="33"/>
        <v>20</v>
      </c>
      <c r="S92" s="160">
        <f t="shared" si="26"/>
        <v>25</v>
      </c>
      <c r="T92" s="224">
        <f t="shared" si="29"/>
        <v>1</v>
      </c>
      <c r="U92" s="88"/>
      <c r="V92" s="46">
        <v>10</v>
      </c>
      <c r="W92" s="46"/>
      <c r="X92" s="46"/>
      <c r="Y92" s="46"/>
      <c r="Z92" s="46"/>
      <c r="AA92" s="46"/>
      <c r="AB92" s="47"/>
      <c r="AC92" s="59">
        <f t="shared" si="34"/>
        <v>15</v>
      </c>
      <c r="AD92" s="162">
        <f t="shared" si="35"/>
        <v>10</v>
      </c>
      <c r="AE92" s="160">
        <f t="shared" si="31"/>
        <v>25</v>
      </c>
      <c r="AF92" s="20"/>
    </row>
    <row r="93" spans="1:32" ht="40.5" customHeight="1" thickBot="1">
      <c r="A93" s="285"/>
      <c r="B93" s="285"/>
      <c r="C93" s="169" t="s">
        <v>187</v>
      </c>
      <c r="D93" s="98" t="s">
        <v>27</v>
      </c>
      <c r="E93" s="233" t="s">
        <v>35</v>
      </c>
      <c r="F93" s="195" t="s">
        <v>112</v>
      </c>
      <c r="G93" s="259"/>
      <c r="H93" s="152">
        <v>3</v>
      </c>
      <c r="I93" s="123">
        <v>30</v>
      </c>
      <c r="J93" s="55"/>
      <c r="K93" s="55"/>
      <c r="L93" s="55"/>
      <c r="M93" s="55"/>
      <c r="N93" s="54"/>
      <c r="O93" s="55"/>
      <c r="P93" s="54"/>
      <c r="Q93" s="57">
        <f t="shared" si="32"/>
        <v>45</v>
      </c>
      <c r="R93" s="220">
        <f t="shared" si="33"/>
        <v>30</v>
      </c>
      <c r="S93" s="162">
        <f t="shared" si="26"/>
        <v>75</v>
      </c>
      <c r="T93" s="224">
        <f t="shared" si="29"/>
        <v>3</v>
      </c>
      <c r="U93" s="52">
        <v>15</v>
      </c>
      <c r="V93" s="55"/>
      <c r="W93" s="55"/>
      <c r="X93" s="55"/>
      <c r="Y93" s="55"/>
      <c r="Z93" s="55"/>
      <c r="AA93" s="55"/>
      <c r="AB93" s="56"/>
      <c r="AC93" s="59">
        <f t="shared" si="34"/>
        <v>60</v>
      </c>
      <c r="AD93" s="160">
        <f aca="true" t="shared" si="36" ref="AD93:AD105">SUM(U93:AB93)</f>
        <v>15</v>
      </c>
      <c r="AE93" s="162">
        <f t="shared" si="31"/>
        <v>75</v>
      </c>
      <c r="AF93" s="20"/>
    </row>
    <row r="94" spans="1:32" ht="39.75" customHeight="1" thickBot="1">
      <c r="A94" s="285"/>
      <c r="B94" s="285"/>
      <c r="C94" s="169" t="s">
        <v>188</v>
      </c>
      <c r="D94" s="169" t="s">
        <v>28</v>
      </c>
      <c r="E94" s="233" t="s">
        <v>35</v>
      </c>
      <c r="F94" s="195" t="s">
        <v>111</v>
      </c>
      <c r="G94" s="259"/>
      <c r="H94" s="152">
        <v>1</v>
      </c>
      <c r="I94" s="124"/>
      <c r="J94" s="55">
        <v>10</v>
      </c>
      <c r="K94" s="55"/>
      <c r="L94" s="55"/>
      <c r="M94" s="55"/>
      <c r="N94" s="54"/>
      <c r="O94" s="55"/>
      <c r="P94" s="54"/>
      <c r="Q94" s="57">
        <f t="shared" si="32"/>
        <v>15</v>
      </c>
      <c r="R94" s="220">
        <f t="shared" si="33"/>
        <v>10</v>
      </c>
      <c r="S94" s="160">
        <f t="shared" si="26"/>
        <v>25</v>
      </c>
      <c r="T94" s="224">
        <f t="shared" si="29"/>
        <v>1</v>
      </c>
      <c r="U94" s="52"/>
      <c r="V94" s="55">
        <v>5</v>
      </c>
      <c r="W94" s="55"/>
      <c r="X94" s="55"/>
      <c r="Y94" s="55"/>
      <c r="Z94" s="55"/>
      <c r="AA94" s="55"/>
      <c r="AB94" s="56"/>
      <c r="AC94" s="59">
        <f t="shared" si="34"/>
        <v>20</v>
      </c>
      <c r="AD94" s="160">
        <f>SUM(U94:AB94)</f>
        <v>5</v>
      </c>
      <c r="AE94" s="159">
        <f t="shared" si="31"/>
        <v>25</v>
      </c>
      <c r="AF94" s="20"/>
    </row>
    <row r="95" spans="1:32" ht="39.75" customHeight="1">
      <c r="A95" s="285"/>
      <c r="B95" s="285"/>
      <c r="C95" s="195" t="s">
        <v>189</v>
      </c>
      <c r="D95" s="195" t="s">
        <v>28</v>
      </c>
      <c r="E95" s="233" t="s">
        <v>35</v>
      </c>
      <c r="F95" s="195" t="s">
        <v>112</v>
      </c>
      <c r="G95" s="259"/>
      <c r="H95" s="152">
        <v>2</v>
      </c>
      <c r="I95" s="230">
        <v>20</v>
      </c>
      <c r="J95" s="55"/>
      <c r="K95" s="55"/>
      <c r="L95" s="55"/>
      <c r="M95" s="55"/>
      <c r="N95" s="54"/>
      <c r="O95" s="55"/>
      <c r="P95" s="54"/>
      <c r="Q95" s="57">
        <f>H95*25-R95</f>
        <v>30</v>
      </c>
      <c r="R95" s="220">
        <f>SUM(I95:P95)</f>
        <v>20</v>
      </c>
      <c r="S95" s="160">
        <f>SUM(I95:Q95)</f>
        <v>50</v>
      </c>
      <c r="T95" s="224">
        <f>H95</f>
        <v>2</v>
      </c>
      <c r="U95" s="52">
        <v>10</v>
      </c>
      <c r="V95" s="55"/>
      <c r="W95" s="55"/>
      <c r="X95" s="55"/>
      <c r="Y95" s="55"/>
      <c r="Z95" s="55"/>
      <c r="AA95" s="55"/>
      <c r="AB95" s="56"/>
      <c r="AC95" s="59">
        <f>T95*25-AD95</f>
        <v>40</v>
      </c>
      <c r="AD95" s="160">
        <f>SUM(U95:AB95)</f>
        <v>10</v>
      </c>
      <c r="AE95" s="159">
        <f>SUM(U95:AC95)</f>
        <v>50</v>
      </c>
      <c r="AF95" s="20"/>
    </row>
    <row r="96" spans="1:32" ht="30.75" customHeight="1">
      <c r="A96" s="285"/>
      <c r="B96" s="285"/>
      <c r="C96" s="169" t="s">
        <v>190</v>
      </c>
      <c r="D96" s="169" t="s">
        <v>28</v>
      </c>
      <c r="E96" s="233" t="s">
        <v>35</v>
      </c>
      <c r="F96" s="195" t="s">
        <v>111</v>
      </c>
      <c r="G96" s="259"/>
      <c r="H96" s="152">
        <v>3</v>
      </c>
      <c r="I96" s="58"/>
      <c r="J96" s="55"/>
      <c r="K96" s="55"/>
      <c r="L96" s="55">
        <v>30</v>
      </c>
      <c r="M96" s="55"/>
      <c r="N96" s="54"/>
      <c r="O96" s="55"/>
      <c r="P96" s="54"/>
      <c r="Q96" s="57">
        <f t="shared" si="32"/>
        <v>45</v>
      </c>
      <c r="R96" s="220">
        <f>SUM(I96:P96)</f>
        <v>30</v>
      </c>
      <c r="S96" s="160">
        <f t="shared" si="26"/>
        <v>75</v>
      </c>
      <c r="T96" s="224">
        <f t="shared" si="29"/>
        <v>3</v>
      </c>
      <c r="U96" s="52"/>
      <c r="V96" s="55"/>
      <c r="W96" s="55"/>
      <c r="X96" s="55">
        <v>15</v>
      </c>
      <c r="Y96" s="55"/>
      <c r="Z96" s="55"/>
      <c r="AA96" s="55"/>
      <c r="AB96" s="56"/>
      <c r="AC96" s="59">
        <f t="shared" si="34"/>
        <v>60</v>
      </c>
      <c r="AD96" s="160">
        <f t="shared" si="36"/>
        <v>15</v>
      </c>
      <c r="AE96" s="160">
        <f t="shared" si="31"/>
        <v>75</v>
      </c>
      <c r="AF96" s="20"/>
    </row>
    <row r="97" spans="1:32" ht="45" customHeight="1">
      <c r="A97" s="286"/>
      <c r="B97" s="286"/>
      <c r="C97" s="169" t="s">
        <v>191</v>
      </c>
      <c r="D97" s="169" t="s">
        <v>28</v>
      </c>
      <c r="E97" s="234" t="s">
        <v>35</v>
      </c>
      <c r="F97" s="196" t="s">
        <v>111</v>
      </c>
      <c r="G97" s="259"/>
      <c r="H97" s="155">
        <v>3</v>
      </c>
      <c r="I97" s="69"/>
      <c r="J97" s="65"/>
      <c r="K97" s="65"/>
      <c r="L97" s="65">
        <v>30</v>
      </c>
      <c r="M97" s="65"/>
      <c r="N97" s="64"/>
      <c r="O97" s="65"/>
      <c r="P97" s="64"/>
      <c r="Q97" s="57">
        <f t="shared" si="32"/>
        <v>45</v>
      </c>
      <c r="R97" s="220">
        <f>SUM(I97:P97)</f>
        <v>30</v>
      </c>
      <c r="S97" s="160">
        <f t="shared" si="26"/>
        <v>75</v>
      </c>
      <c r="T97" s="224">
        <f t="shared" si="29"/>
        <v>3</v>
      </c>
      <c r="U97" s="77"/>
      <c r="V97" s="65"/>
      <c r="W97" s="65"/>
      <c r="X97" s="65">
        <v>15</v>
      </c>
      <c r="Y97" s="65"/>
      <c r="Z97" s="65"/>
      <c r="AA97" s="65"/>
      <c r="AB97" s="67"/>
      <c r="AC97" s="59">
        <f t="shared" si="34"/>
        <v>60</v>
      </c>
      <c r="AD97" s="160">
        <f t="shared" si="36"/>
        <v>15</v>
      </c>
      <c r="AE97" s="160">
        <f t="shared" si="31"/>
        <v>75</v>
      </c>
      <c r="AF97" s="20"/>
    </row>
    <row r="98" spans="1:32" ht="30" customHeight="1" thickBot="1">
      <c r="A98" s="286"/>
      <c r="B98" s="286"/>
      <c r="C98" s="238" t="s">
        <v>192</v>
      </c>
      <c r="D98" s="238" t="s">
        <v>28</v>
      </c>
      <c r="E98" s="238" t="s">
        <v>35</v>
      </c>
      <c r="F98" s="238" t="s">
        <v>111</v>
      </c>
      <c r="G98" s="259"/>
      <c r="H98" s="156">
        <v>3</v>
      </c>
      <c r="I98" s="97"/>
      <c r="J98" s="62"/>
      <c r="K98" s="62"/>
      <c r="L98" s="62">
        <v>30</v>
      </c>
      <c r="M98" s="62"/>
      <c r="N98" s="94"/>
      <c r="O98" s="62"/>
      <c r="P98" s="94"/>
      <c r="Q98" s="118">
        <f t="shared" si="32"/>
        <v>45</v>
      </c>
      <c r="R98" s="221">
        <f>SUM(I98:P98)</f>
        <v>30</v>
      </c>
      <c r="S98" s="161">
        <f t="shared" si="26"/>
        <v>75</v>
      </c>
      <c r="T98" s="227">
        <f t="shared" si="29"/>
        <v>3</v>
      </c>
      <c r="U98" s="77"/>
      <c r="V98" s="65"/>
      <c r="W98" s="65"/>
      <c r="X98" s="65">
        <v>15</v>
      </c>
      <c r="Y98" s="65"/>
      <c r="Z98" s="65"/>
      <c r="AA98" s="65"/>
      <c r="AB98" s="67"/>
      <c r="AC98" s="50">
        <f t="shared" si="34"/>
        <v>60</v>
      </c>
      <c r="AD98" s="161">
        <f t="shared" si="36"/>
        <v>15</v>
      </c>
      <c r="AE98" s="162">
        <f t="shared" si="31"/>
        <v>75</v>
      </c>
      <c r="AF98" s="20"/>
    </row>
    <row r="99" spans="1:32" ht="30" customHeight="1" thickBot="1">
      <c r="A99" s="292" t="s">
        <v>214</v>
      </c>
      <c r="B99" s="283" t="s">
        <v>206</v>
      </c>
      <c r="C99" s="236" t="s">
        <v>207</v>
      </c>
      <c r="D99" s="78" t="s">
        <v>27</v>
      </c>
      <c r="E99" s="305" t="s">
        <v>91</v>
      </c>
      <c r="F99" s="207" t="s">
        <v>112</v>
      </c>
      <c r="G99" s="240"/>
      <c r="H99" s="154">
        <v>2</v>
      </c>
      <c r="I99" s="75">
        <v>15</v>
      </c>
      <c r="J99" s="42"/>
      <c r="K99" s="42"/>
      <c r="L99" s="42"/>
      <c r="M99" s="42"/>
      <c r="N99" s="73"/>
      <c r="O99" s="42"/>
      <c r="P99" s="73"/>
      <c r="Q99" s="48">
        <f t="shared" si="32"/>
        <v>35</v>
      </c>
      <c r="R99" s="159">
        <f aca="true" t="shared" si="37" ref="R99:R105">SUM(I99:P99)</f>
        <v>15</v>
      </c>
      <c r="S99" s="159">
        <f aca="true" t="shared" si="38" ref="S99:S105">SUM(I99:Q99)</f>
        <v>50</v>
      </c>
      <c r="T99" s="154">
        <v>2</v>
      </c>
      <c r="U99" s="75">
        <v>10</v>
      </c>
      <c r="V99" s="42"/>
      <c r="W99" s="42"/>
      <c r="X99" s="42"/>
      <c r="Y99" s="42"/>
      <c r="Z99" s="42"/>
      <c r="AA99" s="42"/>
      <c r="AB99" s="74"/>
      <c r="AC99" s="48">
        <f t="shared" si="34"/>
        <v>40</v>
      </c>
      <c r="AD99" s="159">
        <f t="shared" si="36"/>
        <v>10</v>
      </c>
      <c r="AE99" s="159">
        <v>25</v>
      </c>
      <c r="AF99" s="20"/>
    </row>
    <row r="100" spans="1:32" ht="30" customHeight="1">
      <c r="A100" s="293"/>
      <c r="B100" s="285"/>
      <c r="C100" s="237" t="s">
        <v>208</v>
      </c>
      <c r="D100" s="237" t="s">
        <v>28</v>
      </c>
      <c r="E100" s="306" t="s">
        <v>91</v>
      </c>
      <c r="F100" s="209" t="s">
        <v>111</v>
      </c>
      <c r="G100" s="240"/>
      <c r="H100" s="151">
        <v>3</v>
      </c>
      <c r="I100" s="49"/>
      <c r="J100" s="46">
        <v>30</v>
      </c>
      <c r="K100" s="46"/>
      <c r="L100" s="46"/>
      <c r="M100" s="46"/>
      <c r="N100" s="45"/>
      <c r="O100" s="46"/>
      <c r="P100" s="45"/>
      <c r="Q100" s="57">
        <f t="shared" si="32"/>
        <v>45</v>
      </c>
      <c r="R100" s="159">
        <f t="shared" si="37"/>
        <v>30</v>
      </c>
      <c r="S100" s="159">
        <f t="shared" si="38"/>
        <v>75</v>
      </c>
      <c r="T100" s="151">
        <v>3</v>
      </c>
      <c r="U100" s="49"/>
      <c r="V100" s="46">
        <v>15</v>
      </c>
      <c r="W100" s="46"/>
      <c r="X100" s="46"/>
      <c r="Y100" s="46"/>
      <c r="Z100" s="46"/>
      <c r="AA100" s="46"/>
      <c r="AB100" s="47"/>
      <c r="AC100" s="57">
        <f t="shared" si="34"/>
        <v>60</v>
      </c>
      <c r="AD100" s="159">
        <f t="shared" si="36"/>
        <v>15</v>
      </c>
      <c r="AE100" s="159">
        <v>25</v>
      </c>
      <c r="AF100" s="20"/>
    </row>
    <row r="101" spans="1:32" ht="30" customHeight="1">
      <c r="A101" s="293"/>
      <c r="B101" s="285"/>
      <c r="C101" s="237" t="s">
        <v>209</v>
      </c>
      <c r="D101" s="98" t="s">
        <v>27</v>
      </c>
      <c r="E101" s="237" t="s">
        <v>91</v>
      </c>
      <c r="F101" s="209" t="s">
        <v>112</v>
      </c>
      <c r="G101" s="240"/>
      <c r="H101" s="152">
        <v>3</v>
      </c>
      <c r="I101" s="58">
        <v>30</v>
      </c>
      <c r="J101" s="55"/>
      <c r="K101" s="55"/>
      <c r="L101" s="55"/>
      <c r="M101" s="55"/>
      <c r="N101" s="54"/>
      <c r="O101" s="55"/>
      <c r="P101" s="54"/>
      <c r="Q101" s="57">
        <f t="shared" si="32"/>
        <v>45</v>
      </c>
      <c r="R101" s="160">
        <f t="shared" si="37"/>
        <v>30</v>
      </c>
      <c r="S101" s="160">
        <f t="shared" si="38"/>
        <v>75</v>
      </c>
      <c r="T101" s="152">
        <v>3</v>
      </c>
      <c r="U101" s="58">
        <v>15</v>
      </c>
      <c r="V101" s="55"/>
      <c r="W101" s="55"/>
      <c r="X101" s="55"/>
      <c r="Y101" s="55"/>
      <c r="Z101" s="55"/>
      <c r="AA101" s="55"/>
      <c r="AB101" s="56"/>
      <c r="AC101" s="57">
        <f t="shared" si="34"/>
        <v>60</v>
      </c>
      <c r="AD101" s="160">
        <f t="shared" si="36"/>
        <v>15</v>
      </c>
      <c r="AE101" s="160">
        <v>100</v>
      </c>
      <c r="AF101" s="20"/>
    </row>
    <row r="102" spans="1:32" ht="30" customHeight="1">
      <c r="A102" s="293"/>
      <c r="B102" s="285"/>
      <c r="C102" s="237" t="s">
        <v>210</v>
      </c>
      <c r="D102" s="237" t="s">
        <v>28</v>
      </c>
      <c r="E102" s="237" t="s">
        <v>91</v>
      </c>
      <c r="F102" s="209" t="s">
        <v>111</v>
      </c>
      <c r="G102" s="240"/>
      <c r="H102" s="152">
        <v>2</v>
      </c>
      <c r="I102" s="58"/>
      <c r="J102" s="55">
        <v>30</v>
      </c>
      <c r="K102" s="55"/>
      <c r="L102" s="55"/>
      <c r="M102" s="55"/>
      <c r="N102" s="54"/>
      <c r="O102" s="55"/>
      <c r="P102" s="54"/>
      <c r="Q102" s="57">
        <f t="shared" si="32"/>
        <v>20</v>
      </c>
      <c r="R102" s="160">
        <f>SUM(I102:P102)</f>
        <v>30</v>
      </c>
      <c r="S102" s="160">
        <f t="shared" si="38"/>
        <v>50</v>
      </c>
      <c r="T102" s="152">
        <v>2</v>
      </c>
      <c r="U102" s="58"/>
      <c r="V102" s="55">
        <v>10</v>
      </c>
      <c r="W102" s="55"/>
      <c r="X102" s="55"/>
      <c r="Y102" s="55"/>
      <c r="Z102" s="55"/>
      <c r="AA102" s="55"/>
      <c r="AB102" s="56"/>
      <c r="AC102" s="57">
        <f t="shared" si="34"/>
        <v>40</v>
      </c>
      <c r="AD102" s="160">
        <f>SUM(U102:AB102)</f>
        <v>10</v>
      </c>
      <c r="AE102" s="160">
        <v>25</v>
      </c>
      <c r="AF102" s="20"/>
    </row>
    <row r="103" spans="1:32" ht="30" customHeight="1">
      <c r="A103" s="293"/>
      <c r="B103" s="285"/>
      <c r="C103" s="237" t="s">
        <v>211</v>
      </c>
      <c r="D103" s="237" t="s">
        <v>28</v>
      </c>
      <c r="E103" s="237" t="s">
        <v>91</v>
      </c>
      <c r="F103" s="209" t="s">
        <v>112</v>
      </c>
      <c r="G103" s="240"/>
      <c r="H103" s="152">
        <v>2</v>
      </c>
      <c r="I103" s="58">
        <v>15</v>
      </c>
      <c r="J103" s="55"/>
      <c r="K103" s="55"/>
      <c r="L103" s="55"/>
      <c r="M103" s="55"/>
      <c r="N103" s="54"/>
      <c r="O103" s="55"/>
      <c r="P103" s="54"/>
      <c r="Q103" s="57">
        <f t="shared" si="32"/>
        <v>35</v>
      </c>
      <c r="R103" s="160">
        <f>SUM(I103:P103)</f>
        <v>15</v>
      </c>
      <c r="S103" s="160">
        <f t="shared" si="38"/>
        <v>50</v>
      </c>
      <c r="T103" s="152">
        <v>2</v>
      </c>
      <c r="U103" s="58">
        <v>10</v>
      </c>
      <c r="V103" s="55"/>
      <c r="W103" s="55"/>
      <c r="X103" s="55"/>
      <c r="Y103" s="55"/>
      <c r="Z103" s="55"/>
      <c r="AA103" s="55"/>
      <c r="AB103" s="56"/>
      <c r="AC103" s="57">
        <f t="shared" si="34"/>
        <v>40</v>
      </c>
      <c r="AD103" s="160">
        <f>SUM(U103:AB103)</f>
        <v>10</v>
      </c>
      <c r="AE103" s="160">
        <v>25</v>
      </c>
      <c r="AF103" s="20"/>
    </row>
    <row r="104" spans="1:32" ht="30" customHeight="1">
      <c r="A104" s="293"/>
      <c r="B104" s="285"/>
      <c r="C104" s="237" t="s">
        <v>212</v>
      </c>
      <c r="D104" s="237" t="s">
        <v>28</v>
      </c>
      <c r="E104" s="237" t="s">
        <v>91</v>
      </c>
      <c r="F104" s="209" t="s">
        <v>111</v>
      </c>
      <c r="G104" s="240"/>
      <c r="H104" s="155">
        <v>3</v>
      </c>
      <c r="I104" s="69"/>
      <c r="J104" s="65">
        <v>30</v>
      </c>
      <c r="K104" s="65"/>
      <c r="L104" s="65"/>
      <c r="M104" s="65"/>
      <c r="N104" s="64"/>
      <c r="O104" s="65"/>
      <c r="P104" s="64"/>
      <c r="Q104" s="57">
        <f t="shared" si="32"/>
        <v>45</v>
      </c>
      <c r="R104" s="160">
        <f>SUM(I104:P104)</f>
        <v>30</v>
      </c>
      <c r="S104" s="160">
        <f t="shared" si="38"/>
        <v>75</v>
      </c>
      <c r="T104" s="155">
        <v>3</v>
      </c>
      <c r="U104" s="69"/>
      <c r="V104" s="65">
        <v>15</v>
      </c>
      <c r="W104" s="65"/>
      <c r="X104" s="65"/>
      <c r="Y104" s="65"/>
      <c r="Z104" s="65"/>
      <c r="AA104" s="65"/>
      <c r="AB104" s="67"/>
      <c r="AC104" s="57">
        <f t="shared" si="34"/>
        <v>60</v>
      </c>
      <c r="AD104" s="160">
        <f>SUM(U104:AB104)</f>
        <v>15</v>
      </c>
      <c r="AE104" s="160">
        <v>25</v>
      </c>
      <c r="AF104" s="20"/>
    </row>
    <row r="105" spans="1:32" ht="30" customHeight="1" thickBot="1">
      <c r="A105" s="294"/>
      <c r="B105" s="287"/>
      <c r="C105" s="239" t="s">
        <v>213</v>
      </c>
      <c r="D105" s="239" t="s">
        <v>28</v>
      </c>
      <c r="E105" s="239" t="s">
        <v>91</v>
      </c>
      <c r="F105" s="210" t="s">
        <v>111</v>
      </c>
      <c r="G105" s="240"/>
      <c r="H105" s="156">
        <v>3</v>
      </c>
      <c r="I105" s="115"/>
      <c r="J105" s="62"/>
      <c r="K105" s="62"/>
      <c r="L105" s="62">
        <v>30</v>
      </c>
      <c r="M105" s="62"/>
      <c r="N105" s="94"/>
      <c r="O105" s="62"/>
      <c r="P105" s="94"/>
      <c r="Q105" s="68">
        <f t="shared" si="32"/>
        <v>45</v>
      </c>
      <c r="R105" s="161">
        <f t="shared" si="37"/>
        <v>30</v>
      </c>
      <c r="S105" s="161">
        <f t="shared" si="38"/>
        <v>75</v>
      </c>
      <c r="T105" s="156">
        <v>3</v>
      </c>
      <c r="U105" s="97"/>
      <c r="V105" s="62"/>
      <c r="W105" s="62"/>
      <c r="X105" s="62">
        <v>15</v>
      </c>
      <c r="Y105" s="62"/>
      <c r="Z105" s="62"/>
      <c r="AA105" s="62"/>
      <c r="AB105" s="95"/>
      <c r="AC105" s="68">
        <f t="shared" si="34"/>
        <v>60</v>
      </c>
      <c r="AD105" s="161">
        <f t="shared" si="36"/>
        <v>15</v>
      </c>
      <c r="AE105" s="161">
        <v>50</v>
      </c>
      <c r="AF105" s="20"/>
    </row>
    <row r="106" spans="1:32" ht="28.5" customHeight="1" thickBot="1">
      <c r="A106" s="244" t="s">
        <v>11</v>
      </c>
      <c r="B106" s="242"/>
      <c r="C106" s="242"/>
      <c r="D106" s="242"/>
      <c r="E106" s="242"/>
      <c r="F106" s="243"/>
      <c r="G106" s="259" t="s">
        <v>11</v>
      </c>
      <c r="H106" s="150">
        <f>SUM(H107:H117)</f>
        <v>31</v>
      </c>
      <c r="I106" s="150">
        <f aca="true" t="shared" si="39" ref="I106:AE106">SUM(I107:I117)</f>
        <v>45</v>
      </c>
      <c r="J106" s="150">
        <f t="shared" si="39"/>
        <v>75</v>
      </c>
      <c r="K106" s="150">
        <f t="shared" si="39"/>
        <v>0</v>
      </c>
      <c r="L106" s="150">
        <f t="shared" si="39"/>
        <v>0</v>
      </c>
      <c r="M106" s="150">
        <f t="shared" si="39"/>
        <v>55</v>
      </c>
      <c r="N106" s="150">
        <f t="shared" si="39"/>
        <v>15</v>
      </c>
      <c r="O106" s="150">
        <f t="shared" si="39"/>
        <v>0</v>
      </c>
      <c r="P106" s="150">
        <f t="shared" si="39"/>
        <v>250</v>
      </c>
      <c r="Q106" s="150">
        <f t="shared" si="39"/>
        <v>335</v>
      </c>
      <c r="R106" s="150">
        <f t="shared" si="39"/>
        <v>440</v>
      </c>
      <c r="S106" s="150">
        <f t="shared" si="39"/>
        <v>775</v>
      </c>
      <c r="T106" s="150">
        <f t="shared" si="39"/>
        <v>31</v>
      </c>
      <c r="U106" s="150">
        <f t="shared" si="39"/>
        <v>30</v>
      </c>
      <c r="V106" s="150">
        <f t="shared" si="39"/>
        <v>30</v>
      </c>
      <c r="W106" s="150">
        <f t="shared" si="39"/>
        <v>0</v>
      </c>
      <c r="X106" s="150">
        <f t="shared" si="39"/>
        <v>0</v>
      </c>
      <c r="Y106" s="150">
        <f t="shared" si="39"/>
        <v>30</v>
      </c>
      <c r="Z106" s="150">
        <f t="shared" si="39"/>
        <v>15</v>
      </c>
      <c r="AA106" s="150">
        <f t="shared" si="39"/>
        <v>0</v>
      </c>
      <c r="AB106" s="150">
        <f t="shared" si="39"/>
        <v>250</v>
      </c>
      <c r="AC106" s="150">
        <f t="shared" si="39"/>
        <v>420</v>
      </c>
      <c r="AD106" s="150">
        <f>SUM(AD107:AD117)</f>
        <v>355</v>
      </c>
      <c r="AE106" s="150">
        <f t="shared" si="39"/>
        <v>775</v>
      </c>
      <c r="AF106" s="20"/>
    </row>
    <row r="107" spans="1:32" ht="39" customHeight="1">
      <c r="A107" s="247" t="s">
        <v>115</v>
      </c>
      <c r="B107" s="247" t="s">
        <v>90</v>
      </c>
      <c r="C107" s="55" t="s">
        <v>154</v>
      </c>
      <c r="D107" s="55" t="s">
        <v>28</v>
      </c>
      <c r="E107" s="55" t="s">
        <v>92</v>
      </c>
      <c r="F107" s="55" t="s">
        <v>61</v>
      </c>
      <c r="G107" s="251"/>
      <c r="H107" s="152">
        <v>2</v>
      </c>
      <c r="I107" s="125"/>
      <c r="J107" s="55"/>
      <c r="K107" s="55"/>
      <c r="L107" s="55"/>
      <c r="M107" s="55">
        <v>10</v>
      </c>
      <c r="N107" s="54"/>
      <c r="O107" s="55"/>
      <c r="P107" s="54"/>
      <c r="Q107" s="57">
        <f aca="true" t="shared" si="40" ref="Q107:Q117">H107*25-R107</f>
        <v>40</v>
      </c>
      <c r="R107" s="160">
        <f aca="true" t="shared" si="41" ref="R107:R117">SUM(I107:P107)</f>
        <v>10</v>
      </c>
      <c r="S107" s="160">
        <f aca="true" t="shared" si="42" ref="S107:S117">SUM(I107:Q107)</f>
        <v>50</v>
      </c>
      <c r="T107" s="152">
        <f aca="true" t="shared" si="43" ref="T107:T117">H107</f>
        <v>2</v>
      </c>
      <c r="U107" s="77"/>
      <c r="V107" s="65"/>
      <c r="W107" s="65"/>
      <c r="X107" s="65"/>
      <c r="Y107" s="65">
        <v>10</v>
      </c>
      <c r="Z107" s="65"/>
      <c r="AA107" s="77"/>
      <c r="AB107" s="67"/>
      <c r="AC107" s="57">
        <f aca="true" t="shared" si="44" ref="AC107:AC117">T107*25-AD107</f>
        <v>40</v>
      </c>
      <c r="AD107" s="166">
        <f aca="true" t="shared" si="45" ref="AD107:AD117">SUM(U107:AB107)</f>
        <v>10</v>
      </c>
      <c r="AE107" s="160">
        <f aca="true" t="shared" si="46" ref="AE107:AE117">SUM(U107:AC107)</f>
        <v>50</v>
      </c>
      <c r="AF107" s="20"/>
    </row>
    <row r="108" spans="1:32" ht="49.5" customHeight="1">
      <c r="A108" s="248"/>
      <c r="B108" s="248"/>
      <c r="C108" s="55" t="s">
        <v>87</v>
      </c>
      <c r="D108" s="55" t="s">
        <v>35</v>
      </c>
      <c r="E108" s="55" t="s">
        <v>91</v>
      </c>
      <c r="F108" s="55" t="s">
        <v>62</v>
      </c>
      <c r="G108" s="251"/>
      <c r="H108" s="152">
        <v>10</v>
      </c>
      <c r="I108" s="125"/>
      <c r="J108" s="55"/>
      <c r="K108" s="55"/>
      <c r="L108" s="55"/>
      <c r="M108" s="55"/>
      <c r="N108" s="54"/>
      <c r="O108" s="55"/>
      <c r="P108" s="54">
        <v>250</v>
      </c>
      <c r="Q108" s="57">
        <f t="shared" si="40"/>
        <v>0</v>
      </c>
      <c r="R108" s="160">
        <f t="shared" si="41"/>
        <v>250</v>
      </c>
      <c r="S108" s="160">
        <f t="shared" si="42"/>
        <v>250</v>
      </c>
      <c r="T108" s="152">
        <f t="shared" si="43"/>
        <v>10</v>
      </c>
      <c r="U108" s="77"/>
      <c r="V108" s="65"/>
      <c r="W108" s="65"/>
      <c r="X108" s="65"/>
      <c r="Y108" s="65"/>
      <c r="Z108" s="65"/>
      <c r="AA108" s="77"/>
      <c r="AB108" s="67">
        <v>250</v>
      </c>
      <c r="AC108" s="57">
        <f t="shared" si="44"/>
        <v>0</v>
      </c>
      <c r="AD108" s="166">
        <f t="shared" si="45"/>
        <v>250</v>
      </c>
      <c r="AE108" s="160">
        <f t="shared" si="46"/>
        <v>250</v>
      </c>
      <c r="AF108" s="20"/>
    </row>
    <row r="109" spans="1:33" ht="54" customHeight="1">
      <c r="A109" s="248"/>
      <c r="B109" s="248"/>
      <c r="C109" s="55" t="s">
        <v>116</v>
      </c>
      <c r="D109" s="55" t="s">
        <v>28</v>
      </c>
      <c r="E109" s="55" t="s">
        <v>91</v>
      </c>
      <c r="F109" s="55" t="s">
        <v>117</v>
      </c>
      <c r="G109" s="251"/>
      <c r="H109" s="152">
        <v>6</v>
      </c>
      <c r="I109" s="125"/>
      <c r="J109" s="55"/>
      <c r="K109" s="55"/>
      <c r="L109" s="55"/>
      <c r="M109" s="55"/>
      <c r="N109" s="55">
        <v>15</v>
      </c>
      <c r="O109" s="55"/>
      <c r="P109" s="54"/>
      <c r="Q109" s="57">
        <f t="shared" si="40"/>
        <v>135</v>
      </c>
      <c r="R109" s="160">
        <f t="shared" si="41"/>
        <v>15</v>
      </c>
      <c r="S109" s="160">
        <f t="shared" si="42"/>
        <v>150</v>
      </c>
      <c r="T109" s="152">
        <f t="shared" si="43"/>
        <v>6</v>
      </c>
      <c r="U109" s="52"/>
      <c r="V109" s="55"/>
      <c r="W109" s="55"/>
      <c r="X109" s="55"/>
      <c r="Y109" s="55"/>
      <c r="Z109" s="55">
        <v>15</v>
      </c>
      <c r="AA109" s="55"/>
      <c r="AB109" s="56"/>
      <c r="AC109" s="57">
        <f t="shared" si="44"/>
        <v>135</v>
      </c>
      <c r="AD109" s="164">
        <f t="shared" si="45"/>
        <v>15</v>
      </c>
      <c r="AE109" s="160">
        <f t="shared" si="46"/>
        <v>150</v>
      </c>
      <c r="AF109" s="20"/>
      <c r="AG109" s="19"/>
    </row>
    <row r="110" spans="1:33" ht="42" customHeight="1" thickBot="1">
      <c r="A110" s="249"/>
      <c r="B110" s="249"/>
      <c r="C110" s="62" t="s">
        <v>155</v>
      </c>
      <c r="D110" s="62" t="s">
        <v>28</v>
      </c>
      <c r="E110" s="62" t="s">
        <v>91</v>
      </c>
      <c r="F110" s="62" t="s">
        <v>61</v>
      </c>
      <c r="G110" s="251"/>
      <c r="H110" s="155">
        <v>1</v>
      </c>
      <c r="I110" s="126"/>
      <c r="J110" s="65"/>
      <c r="K110" s="65"/>
      <c r="L110" s="65"/>
      <c r="M110" s="65">
        <v>15</v>
      </c>
      <c r="N110" s="65"/>
      <c r="O110" s="65"/>
      <c r="P110" s="64"/>
      <c r="Q110" s="114">
        <f t="shared" si="40"/>
        <v>10</v>
      </c>
      <c r="R110" s="153">
        <f t="shared" si="41"/>
        <v>15</v>
      </c>
      <c r="S110" s="153">
        <f t="shared" si="42"/>
        <v>25</v>
      </c>
      <c r="T110" s="158">
        <f t="shared" si="43"/>
        <v>1</v>
      </c>
      <c r="U110" s="77"/>
      <c r="V110" s="65"/>
      <c r="W110" s="65"/>
      <c r="X110" s="65"/>
      <c r="Y110" s="65">
        <v>10</v>
      </c>
      <c r="Z110" s="65"/>
      <c r="AA110" s="65"/>
      <c r="AB110" s="67"/>
      <c r="AC110" s="114">
        <f t="shared" si="44"/>
        <v>15</v>
      </c>
      <c r="AD110" s="153">
        <f t="shared" si="45"/>
        <v>10</v>
      </c>
      <c r="AE110" s="148">
        <f t="shared" si="46"/>
        <v>25</v>
      </c>
      <c r="AF110" s="20"/>
      <c r="AG110" s="19"/>
    </row>
    <row r="111" spans="1:33" ht="31.5" customHeight="1">
      <c r="A111" s="289" t="s">
        <v>100</v>
      </c>
      <c r="B111" s="247" t="s">
        <v>98</v>
      </c>
      <c r="C111" s="42" t="s">
        <v>83</v>
      </c>
      <c r="D111" s="78" t="s">
        <v>27</v>
      </c>
      <c r="E111" s="42" t="s">
        <v>91</v>
      </c>
      <c r="F111" s="42" t="s">
        <v>108</v>
      </c>
      <c r="G111" s="251"/>
      <c r="H111" s="154">
        <v>2</v>
      </c>
      <c r="I111" s="75">
        <v>15</v>
      </c>
      <c r="J111" s="42"/>
      <c r="K111" s="42"/>
      <c r="L111" s="42"/>
      <c r="M111" s="42"/>
      <c r="N111" s="42"/>
      <c r="O111" s="42"/>
      <c r="P111" s="73"/>
      <c r="Q111" s="48">
        <f aca="true" t="shared" si="47" ref="Q111:Q116">H111*25-R111</f>
        <v>35</v>
      </c>
      <c r="R111" s="159">
        <f aca="true" t="shared" si="48" ref="R111:R116">SUM(I111:P111)</f>
        <v>15</v>
      </c>
      <c r="S111" s="159">
        <f aca="true" t="shared" si="49" ref="S111:S116">SUM(I111:Q111)</f>
        <v>50</v>
      </c>
      <c r="T111" s="154">
        <v>2</v>
      </c>
      <c r="U111" s="75">
        <v>10</v>
      </c>
      <c r="V111" s="42"/>
      <c r="W111" s="42"/>
      <c r="X111" s="42"/>
      <c r="Y111" s="42"/>
      <c r="Z111" s="73"/>
      <c r="AA111" s="42"/>
      <c r="AB111" s="74"/>
      <c r="AC111" s="48">
        <f aca="true" t="shared" si="50" ref="AC111:AC116">T111*25-AD111</f>
        <v>40</v>
      </c>
      <c r="AD111" s="159">
        <f aca="true" t="shared" si="51" ref="AD111:AD116">SUM(U111:AB111)</f>
        <v>10</v>
      </c>
      <c r="AE111" s="159">
        <f aca="true" t="shared" si="52" ref="AE111:AE116">SUM(U111:AC111)</f>
        <v>50</v>
      </c>
      <c r="AF111" s="20"/>
      <c r="AG111" s="7"/>
    </row>
    <row r="112" spans="1:33" ht="31.5" customHeight="1">
      <c r="A112" s="290"/>
      <c r="B112" s="248"/>
      <c r="C112" s="55" t="s">
        <v>51</v>
      </c>
      <c r="D112" s="55" t="s">
        <v>28</v>
      </c>
      <c r="E112" s="55" t="s">
        <v>91</v>
      </c>
      <c r="F112" s="55" t="s">
        <v>109</v>
      </c>
      <c r="G112" s="251"/>
      <c r="H112" s="152">
        <v>2</v>
      </c>
      <c r="I112" s="58"/>
      <c r="J112" s="55">
        <v>30</v>
      </c>
      <c r="K112" s="55"/>
      <c r="L112" s="55"/>
      <c r="M112" s="55"/>
      <c r="N112" s="55"/>
      <c r="O112" s="55"/>
      <c r="P112" s="54"/>
      <c r="Q112" s="68">
        <f t="shared" si="47"/>
        <v>20</v>
      </c>
      <c r="R112" s="160">
        <f t="shared" si="48"/>
        <v>30</v>
      </c>
      <c r="S112" s="160">
        <f t="shared" si="49"/>
        <v>50</v>
      </c>
      <c r="T112" s="151">
        <f>H112</f>
        <v>2</v>
      </c>
      <c r="U112" s="58"/>
      <c r="V112" s="55">
        <v>10</v>
      </c>
      <c r="W112" s="55"/>
      <c r="X112" s="55"/>
      <c r="Y112" s="55"/>
      <c r="Z112" s="54"/>
      <c r="AA112" s="55"/>
      <c r="AB112" s="56"/>
      <c r="AC112" s="68">
        <f t="shared" si="50"/>
        <v>40</v>
      </c>
      <c r="AD112" s="162">
        <f t="shared" si="51"/>
        <v>10</v>
      </c>
      <c r="AE112" s="162">
        <f t="shared" si="52"/>
        <v>50</v>
      </c>
      <c r="AF112" s="20"/>
      <c r="AG112" s="7"/>
    </row>
    <row r="113" spans="1:33" ht="31.5" customHeight="1">
      <c r="A113" s="290"/>
      <c r="B113" s="248"/>
      <c r="C113" s="46" t="s">
        <v>80</v>
      </c>
      <c r="D113" s="122" t="s">
        <v>28</v>
      </c>
      <c r="E113" s="45" t="s">
        <v>91</v>
      </c>
      <c r="F113" s="46" t="s">
        <v>108</v>
      </c>
      <c r="G113" s="251"/>
      <c r="H113" s="151">
        <v>1</v>
      </c>
      <c r="I113" s="88">
        <v>15</v>
      </c>
      <c r="J113" s="46"/>
      <c r="K113" s="46"/>
      <c r="L113" s="46"/>
      <c r="M113" s="46"/>
      <c r="N113" s="46"/>
      <c r="O113" s="46"/>
      <c r="P113" s="46"/>
      <c r="Q113" s="68">
        <f t="shared" si="47"/>
        <v>10</v>
      </c>
      <c r="R113" s="162">
        <f t="shared" si="48"/>
        <v>15</v>
      </c>
      <c r="S113" s="162">
        <f t="shared" si="49"/>
        <v>25</v>
      </c>
      <c r="T113" s="151">
        <f>H113</f>
        <v>1</v>
      </c>
      <c r="U113" s="49">
        <v>10</v>
      </c>
      <c r="V113" s="46"/>
      <c r="W113" s="46"/>
      <c r="X113" s="46"/>
      <c r="Y113" s="45"/>
      <c r="Z113" s="45"/>
      <c r="AA113" s="46"/>
      <c r="AB113" s="47"/>
      <c r="AC113" s="68">
        <f t="shared" si="50"/>
        <v>15</v>
      </c>
      <c r="AD113" s="162">
        <f t="shared" si="51"/>
        <v>10</v>
      </c>
      <c r="AE113" s="162">
        <f t="shared" si="52"/>
        <v>25</v>
      </c>
      <c r="AF113" s="20"/>
      <c r="AG113" s="7"/>
    </row>
    <row r="114" spans="1:33" ht="39.75" customHeight="1">
      <c r="A114" s="290"/>
      <c r="B114" s="248"/>
      <c r="C114" s="55" t="s">
        <v>49</v>
      </c>
      <c r="D114" s="116" t="s">
        <v>28</v>
      </c>
      <c r="E114" s="54" t="s">
        <v>91</v>
      </c>
      <c r="F114" s="65" t="s">
        <v>109</v>
      </c>
      <c r="G114" s="251"/>
      <c r="H114" s="158">
        <v>2</v>
      </c>
      <c r="I114" s="52"/>
      <c r="J114" s="55">
        <v>15</v>
      </c>
      <c r="K114" s="55"/>
      <c r="L114" s="55"/>
      <c r="M114" s="55"/>
      <c r="N114" s="55"/>
      <c r="O114" s="55"/>
      <c r="P114" s="55"/>
      <c r="Q114" s="57">
        <f t="shared" si="47"/>
        <v>35</v>
      </c>
      <c r="R114" s="162">
        <f t="shared" si="48"/>
        <v>15</v>
      </c>
      <c r="S114" s="160">
        <f t="shared" si="49"/>
        <v>50</v>
      </c>
      <c r="T114" s="152">
        <v>2</v>
      </c>
      <c r="U114" s="58"/>
      <c r="V114" s="55">
        <v>10</v>
      </c>
      <c r="W114" s="55"/>
      <c r="X114" s="55"/>
      <c r="Y114" s="54"/>
      <c r="Z114" s="54"/>
      <c r="AA114" s="55"/>
      <c r="AB114" s="56"/>
      <c r="AC114" s="57">
        <f t="shared" si="50"/>
        <v>40</v>
      </c>
      <c r="AD114" s="162">
        <f t="shared" si="51"/>
        <v>10</v>
      </c>
      <c r="AE114" s="160">
        <f t="shared" si="52"/>
        <v>50</v>
      </c>
      <c r="AF114" s="20"/>
      <c r="AG114" s="7"/>
    </row>
    <row r="115" spans="1:33" ht="31.5" customHeight="1">
      <c r="A115" s="290"/>
      <c r="B115" s="248"/>
      <c r="C115" s="55" t="s">
        <v>81</v>
      </c>
      <c r="D115" s="55" t="s">
        <v>28</v>
      </c>
      <c r="E115" s="55" t="s">
        <v>91</v>
      </c>
      <c r="F115" s="55" t="s">
        <v>108</v>
      </c>
      <c r="G115" s="251"/>
      <c r="H115" s="152">
        <v>1</v>
      </c>
      <c r="I115" s="52">
        <v>15</v>
      </c>
      <c r="J115" s="55"/>
      <c r="K115" s="55"/>
      <c r="L115" s="55"/>
      <c r="M115" s="55"/>
      <c r="N115" s="55"/>
      <c r="O115" s="55"/>
      <c r="P115" s="55"/>
      <c r="Q115" s="57">
        <f t="shared" si="47"/>
        <v>10</v>
      </c>
      <c r="R115" s="162">
        <f t="shared" si="48"/>
        <v>15</v>
      </c>
      <c r="S115" s="160">
        <f t="shared" si="49"/>
        <v>25</v>
      </c>
      <c r="T115" s="152">
        <f>H115</f>
        <v>1</v>
      </c>
      <c r="U115" s="58">
        <v>10</v>
      </c>
      <c r="V115" s="55"/>
      <c r="W115" s="55"/>
      <c r="X115" s="55"/>
      <c r="Y115" s="54"/>
      <c r="Z115" s="54"/>
      <c r="AA115" s="55"/>
      <c r="AB115" s="56"/>
      <c r="AC115" s="57">
        <f t="shared" si="50"/>
        <v>15</v>
      </c>
      <c r="AD115" s="162">
        <f t="shared" si="51"/>
        <v>10</v>
      </c>
      <c r="AE115" s="160">
        <f t="shared" si="52"/>
        <v>25</v>
      </c>
      <c r="AF115" s="20"/>
      <c r="AG115" s="7"/>
    </row>
    <row r="116" spans="1:33" ht="31.5" customHeight="1" thickBot="1">
      <c r="A116" s="291"/>
      <c r="B116" s="249"/>
      <c r="C116" s="62" t="s">
        <v>50</v>
      </c>
      <c r="D116" s="62" t="s">
        <v>28</v>
      </c>
      <c r="E116" s="62" t="s">
        <v>91</v>
      </c>
      <c r="F116" s="62" t="s">
        <v>109</v>
      </c>
      <c r="G116" s="251"/>
      <c r="H116" s="149">
        <v>2</v>
      </c>
      <c r="I116" s="90"/>
      <c r="J116" s="62">
        <v>30</v>
      </c>
      <c r="K116" s="62"/>
      <c r="L116" s="62"/>
      <c r="M116" s="62"/>
      <c r="N116" s="62"/>
      <c r="O116" s="62"/>
      <c r="P116" s="62"/>
      <c r="Q116" s="68">
        <f t="shared" si="47"/>
        <v>20</v>
      </c>
      <c r="R116" s="162">
        <f t="shared" si="48"/>
        <v>30</v>
      </c>
      <c r="S116" s="161">
        <f t="shared" si="49"/>
        <v>50</v>
      </c>
      <c r="T116" s="151">
        <v>2</v>
      </c>
      <c r="U116" s="97"/>
      <c r="V116" s="62">
        <v>10</v>
      </c>
      <c r="W116" s="62"/>
      <c r="X116" s="62"/>
      <c r="Y116" s="94"/>
      <c r="Z116" s="94"/>
      <c r="AA116" s="62"/>
      <c r="AB116" s="95"/>
      <c r="AC116" s="68">
        <f t="shared" si="50"/>
        <v>40</v>
      </c>
      <c r="AD116" s="162">
        <f t="shared" si="51"/>
        <v>10</v>
      </c>
      <c r="AE116" s="162">
        <f t="shared" si="52"/>
        <v>50</v>
      </c>
      <c r="AF116" s="20"/>
      <c r="AG116" s="7"/>
    </row>
    <row r="117" spans="1:33" ht="46.5" customHeight="1" thickBot="1">
      <c r="A117" s="100" t="s">
        <v>120</v>
      </c>
      <c r="B117" s="100" t="s">
        <v>84</v>
      </c>
      <c r="C117" s="127" t="s">
        <v>156</v>
      </c>
      <c r="D117" s="100" t="s">
        <v>28</v>
      </c>
      <c r="E117" s="100" t="s">
        <v>91</v>
      </c>
      <c r="F117" s="100" t="s">
        <v>109</v>
      </c>
      <c r="G117" s="251"/>
      <c r="H117" s="143">
        <v>2</v>
      </c>
      <c r="I117" s="128"/>
      <c r="J117" s="100"/>
      <c r="K117" s="100"/>
      <c r="L117" s="100"/>
      <c r="M117" s="100">
        <v>30</v>
      </c>
      <c r="N117" s="100"/>
      <c r="O117" s="100"/>
      <c r="P117" s="129"/>
      <c r="Q117" s="48">
        <f t="shared" si="40"/>
        <v>20</v>
      </c>
      <c r="R117" s="150">
        <f t="shared" si="41"/>
        <v>30</v>
      </c>
      <c r="S117" s="159">
        <f t="shared" si="42"/>
        <v>50</v>
      </c>
      <c r="T117" s="154">
        <f t="shared" si="43"/>
        <v>2</v>
      </c>
      <c r="U117" s="99"/>
      <c r="V117" s="100"/>
      <c r="W117" s="100"/>
      <c r="X117" s="100"/>
      <c r="Y117" s="100">
        <v>10</v>
      </c>
      <c r="Z117" s="100"/>
      <c r="AA117" s="100"/>
      <c r="AB117" s="130"/>
      <c r="AC117" s="48">
        <f t="shared" si="44"/>
        <v>40</v>
      </c>
      <c r="AD117" s="150">
        <f t="shared" si="45"/>
        <v>10</v>
      </c>
      <c r="AE117" s="159">
        <f t="shared" si="46"/>
        <v>50</v>
      </c>
      <c r="AF117" s="20"/>
      <c r="AG117" s="7"/>
    </row>
    <row r="118" spans="1:32" s="5" customFormat="1" ht="22.5" customHeight="1" thickBot="1">
      <c r="A118" s="241" t="s">
        <v>12</v>
      </c>
      <c r="B118" s="242"/>
      <c r="C118" s="242"/>
      <c r="D118" s="242"/>
      <c r="E118" s="242"/>
      <c r="F118" s="243"/>
      <c r="G118" s="259"/>
      <c r="H118" s="150">
        <f>SUM(H119:H123)</f>
        <v>29</v>
      </c>
      <c r="I118" s="150">
        <f aca="true" t="shared" si="53" ref="I118:AE118">SUM(I119:I123)</f>
        <v>30</v>
      </c>
      <c r="J118" s="150">
        <f t="shared" si="53"/>
        <v>0</v>
      </c>
      <c r="K118" s="150">
        <f t="shared" si="53"/>
        <v>0</v>
      </c>
      <c r="L118" s="150">
        <f t="shared" si="53"/>
        <v>15</v>
      </c>
      <c r="M118" s="150">
        <f t="shared" si="53"/>
        <v>0</v>
      </c>
      <c r="N118" s="150">
        <f t="shared" si="53"/>
        <v>15</v>
      </c>
      <c r="O118" s="150">
        <f t="shared" si="53"/>
        <v>0</v>
      </c>
      <c r="P118" s="150">
        <f t="shared" si="53"/>
        <v>470</v>
      </c>
      <c r="Q118" s="150">
        <f t="shared" si="53"/>
        <v>195</v>
      </c>
      <c r="R118" s="150">
        <f t="shared" si="53"/>
        <v>530</v>
      </c>
      <c r="S118" s="150">
        <f t="shared" si="53"/>
        <v>725</v>
      </c>
      <c r="T118" s="150">
        <f t="shared" si="53"/>
        <v>29</v>
      </c>
      <c r="U118" s="150">
        <f t="shared" si="53"/>
        <v>15</v>
      </c>
      <c r="V118" s="150">
        <f t="shared" si="53"/>
        <v>0</v>
      </c>
      <c r="W118" s="150">
        <f t="shared" si="53"/>
        <v>0</v>
      </c>
      <c r="X118" s="150">
        <f t="shared" si="53"/>
        <v>10</v>
      </c>
      <c r="Y118" s="150">
        <f t="shared" si="53"/>
        <v>0</v>
      </c>
      <c r="Z118" s="150">
        <f t="shared" si="53"/>
        <v>15</v>
      </c>
      <c r="AA118" s="150">
        <f t="shared" si="53"/>
        <v>0</v>
      </c>
      <c r="AB118" s="150">
        <f t="shared" si="53"/>
        <v>470</v>
      </c>
      <c r="AC118" s="150">
        <f t="shared" si="53"/>
        <v>215</v>
      </c>
      <c r="AD118" s="150">
        <f>SUM(AD119:AD123)</f>
        <v>510</v>
      </c>
      <c r="AE118" s="150">
        <f t="shared" si="53"/>
        <v>725</v>
      </c>
      <c r="AF118" s="20"/>
    </row>
    <row r="119" spans="1:32" s="5" customFormat="1" ht="36" customHeight="1">
      <c r="A119" s="266" t="s">
        <v>88</v>
      </c>
      <c r="B119" s="280" t="s">
        <v>126</v>
      </c>
      <c r="C119" s="119" t="s">
        <v>118</v>
      </c>
      <c r="D119" s="119" t="s">
        <v>35</v>
      </c>
      <c r="E119" s="119" t="s">
        <v>91</v>
      </c>
      <c r="F119" s="133" t="s">
        <v>62</v>
      </c>
      <c r="G119" s="251"/>
      <c r="H119" s="159">
        <v>20</v>
      </c>
      <c r="I119" s="132"/>
      <c r="J119" s="119"/>
      <c r="K119" s="119"/>
      <c r="L119" s="119"/>
      <c r="M119" s="119"/>
      <c r="N119" s="119"/>
      <c r="O119" s="119"/>
      <c r="P119" s="119">
        <v>470</v>
      </c>
      <c r="Q119" s="133">
        <f>H119*25-R119</f>
        <v>30</v>
      </c>
      <c r="R119" s="159">
        <f>SUM(I119:P119)</f>
        <v>470</v>
      </c>
      <c r="S119" s="159">
        <f>SUM(I119:Q119)</f>
        <v>500</v>
      </c>
      <c r="T119" s="159">
        <f>H119</f>
        <v>20</v>
      </c>
      <c r="U119" s="83"/>
      <c r="V119" s="83"/>
      <c r="W119" s="83"/>
      <c r="X119" s="83"/>
      <c r="Y119" s="83"/>
      <c r="Z119" s="83"/>
      <c r="AA119" s="83"/>
      <c r="AB119" s="86">
        <v>470</v>
      </c>
      <c r="AC119" s="133">
        <f>T119*25-AD119</f>
        <v>30</v>
      </c>
      <c r="AD119" s="159">
        <f>SUM(U119:AB119)</f>
        <v>470</v>
      </c>
      <c r="AE119" s="159">
        <f>SUM(U119:AC119)</f>
        <v>500</v>
      </c>
      <c r="AF119" s="20"/>
    </row>
    <row r="120" spans="1:32" s="5" customFormat="1" ht="42" customHeight="1" thickBot="1">
      <c r="A120" s="267"/>
      <c r="B120" s="281"/>
      <c r="C120" s="184" t="s">
        <v>119</v>
      </c>
      <c r="D120" s="93" t="s">
        <v>28</v>
      </c>
      <c r="E120" s="93" t="s">
        <v>91</v>
      </c>
      <c r="F120" s="185" t="s">
        <v>117</v>
      </c>
      <c r="G120" s="251"/>
      <c r="H120" s="153">
        <v>6</v>
      </c>
      <c r="I120" s="198"/>
      <c r="J120" s="66"/>
      <c r="K120" s="66"/>
      <c r="L120" s="66"/>
      <c r="M120" s="66"/>
      <c r="N120" s="66">
        <v>15</v>
      </c>
      <c r="O120" s="66"/>
      <c r="P120" s="66"/>
      <c r="Q120" s="199">
        <f>H120*25-R120</f>
        <v>135</v>
      </c>
      <c r="R120" s="153">
        <f>SUM(I120:P120)</f>
        <v>15</v>
      </c>
      <c r="S120" s="153">
        <f>SUM(I120:Q120)</f>
        <v>150</v>
      </c>
      <c r="T120" s="153">
        <f>H120</f>
        <v>6</v>
      </c>
      <c r="U120" s="66"/>
      <c r="V120" s="66"/>
      <c r="W120" s="66"/>
      <c r="X120" s="66"/>
      <c r="Y120" s="66"/>
      <c r="Z120" s="66">
        <v>15</v>
      </c>
      <c r="AA120" s="66"/>
      <c r="AB120" s="182"/>
      <c r="AC120" s="199">
        <f>T120*25-AD120</f>
        <v>135</v>
      </c>
      <c r="AD120" s="153">
        <f>SUM(U120:AB120)</f>
        <v>15</v>
      </c>
      <c r="AE120" s="153">
        <f>SUM(U120:AC120)</f>
        <v>150</v>
      </c>
      <c r="AF120" s="20"/>
    </row>
    <row r="121" spans="1:32" s="5" customFormat="1" ht="45" customHeight="1" thickBot="1">
      <c r="A121" s="186" t="s">
        <v>121</v>
      </c>
      <c r="B121" s="127" t="s">
        <v>85</v>
      </c>
      <c r="C121" s="127" t="s">
        <v>157</v>
      </c>
      <c r="D121" s="127" t="s">
        <v>28</v>
      </c>
      <c r="E121" s="127" t="s">
        <v>35</v>
      </c>
      <c r="F121" s="187" t="s">
        <v>113</v>
      </c>
      <c r="G121" s="43"/>
      <c r="H121" s="150">
        <v>1</v>
      </c>
      <c r="I121" s="186"/>
      <c r="J121" s="127"/>
      <c r="K121" s="127"/>
      <c r="L121" s="127">
        <v>15</v>
      </c>
      <c r="M121" s="127"/>
      <c r="N121" s="127"/>
      <c r="O121" s="127"/>
      <c r="P121" s="127"/>
      <c r="Q121" s="187">
        <f>H121*25-R121</f>
        <v>10</v>
      </c>
      <c r="R121" s="150">
        <f>SUM(I121:P121)</f>
        <v>15</v>
      </c>
      <c r="S121" s="150">
        <f>SUM(I121:Q121)</f>
        <v>25</v>
      </c>
      <c r="T121" s="150">
        <v>1</v>
      </c>
      <c r="U121" s="127"/>
      <c r="V121" s="127"/>
      <c r="W121" s="127"/>
      <c r="X121" s="127">
        <v>10</v>
      </c>
      <c r="Y121" s="127"/>
      <c r="Z121" s="127"/>
      <c r="AA121" s="127"/>
      <c r="AB121" s="203"/>
      <c r="AC121" s="187">
        <f>T121*25-AD121</f>
        <v>15</v>
      </c>
      <c r="AD121" s="150">
        <f>SUM(U121:AB121)</f>
        <v>10</v>
      </c>
      <c r="AE121" s="150">
        <f>SUM(U121:AC121)</f>
        <v>25</v>
      </c>
      <c r="AF121" s="20"/>
    </row>
    <row r="122" spans="1:32" s="5" customFormat="1" ht="36.75" customHeight="1">
      <c r="A122" s="262" t="s">
        <v>86</v>
      </c>
      <c r="B122" s="247" t="s">
        <v>127</v>
      </c>
      <c r="C122" s="119" t="s">
        <v>158</v>
      </c>
      <c r="D122" s="188" t="s">
        <v>27</v>
      </c>
      <c r="E122" s="189" t="s">
        <v>91</v>
      </c>
      <c r="F122" s="133" t="s">
        <v>108</v>
      </c>
      <c r="G122" s="43"/>
      <c r="H122" s="162">
        <v>1</v>
      </c>
      <c r="I122" s="202">
        <v>15</v>
      </c>
      <c r="J122" s="131"/>
      <c r="K122" s="131"/>
      <c r="L122" s="131"/>
      <c r="M122" s="131"/>
      <c r="N122" s="131"/>
      <c r="O122" s="131"/>
      <c r="P122" s="131"/>
      <c r="Q122" s="138">
        <f>H122*25-R122</f>
        <v>10</v>
      </c>
      <c r="R122" s="162">
        <f>SUM(I122:P122)</f>
        <v>15</v>
      </c>
      <c r="S122" s="162">
        <f>SUM(I122:Q122)</f>
        <v>25</v>
      </c>
      <c r="T122" s="162">
        <v>1</v>
      </c>
      <c r="U122" s="134">
        <v>10</v>
      </c>
      <c r="V122" s="131"/>
      <c r="W122" s="131"/>
      <c r="X122" s="131"/>
      <c r="Y122" s="131"/>
      <c r="Z122" s="131"/>
      <c r="AA122" s="134"/>
      <c r="AB122" s="135"/>
      <c r="AC122" s="138">
        <f>T122*25-AD122</f>
        <v>15</v>
      </c>
      <c r="AD122" s="162">
        <f>SUM(U122:AB122)</f>
        <v>10</v>
      </c>
      <c r="AE122" s="162">
        <f>SUM(U122:AC122)</f>
        <v>25</v>
      </c>
      <c r="AF122" s="20"/>
    </row>
    <row r="123" spans="1:32" ht="44.25" customHeight="1" thickBot="1">
      <c r="A123" s="263"/>
      <c r="B123" s="249"/>
      <c r="C123" s="62" t="s">
        <v>159</v>
      </c>
      <c r="D123" s="190" t="s">
        <v>28</v>
      </c>
      <c r="E123" s="94" t="s">
        <v>35</v>
      </c>
      <c r="F123" s="96" t="s">
        <v>108</v>
      </c>
      <c r="G123" s="251"/>
      <c r="H123" s="156">
        <v>1</v>
      </c>
      <c r="I123" s="136">
        <v>15</v>
      </c>
      <c r="J123" s="93"/>
      <c r="K123" s="93"/>
      <c r="L123" s="93"/>
      <c r="M123" s="93"/>
      <c r="N123" s="93"/>
      <c r="O123" s="93"/>
      <c r="P123" s="137"/>
      <c r="Q123" s="200">
        <f>H123*25-R123</f>
        <v>10</v>
      </c>
      <c r="R123" s="161">
        <f>SUM(I123:P123)</f>
        <v>15</v>
      </c>
      <c r="S123" s="161">
        <f>SUM(I123:Q123)</f>
        <v>25</v>
      </c>
      <c r="T123" s="147">
        <f>H123</f>
        <v>1</v>
      </c>
      <c r="U123" s="191">
        <v>5</v>
      </c>
      <c r="V123" s="192"/>
      <c r="W123" s="192"/>
      <c r="X123" s="192"/>
      <c r="Y123" s="192"/>
      <c r="Z123" s="192"/>
      <c r="AA123" s="191"/>
      <c r="AB123" s="201"/>
      <c r="AC123" s="200">
        <f>T123*25-AD123</f>
        <v>20</v>
      </c>
      <c r="AD123" s="161">
        <f>SUM(U123:AB123)</f>
        <v>5</v>
      </c>
      <c r="AE123" s="147">
        <f>SUM(U123:AC123)</f>
        <v>25</v>
      </c>
      <c r="AF123" s="20"/>
    </row>
    <row r="124" spans="1:32" s="5" customFormat="1" ht="22.5" customHeight="1" thickBot="1">
      <c r="A124" s="139"/>
      <c r="B124" s="34"/>
      <c r="C124" s="32"/>
      <c r="D124" s="34"/>
      <c r="E124" s="34"/>
      <c r="F124" s="34"/>
      <c r="G124" s="251"/>
      <c r="H124" s="143">
        <f>H6+H24+H45+H73+H106+H118</f>
        <v>180</v>
      </c>
      <c r="I124" s="143">
        <f>I118+I106+I73+I45+I24+I6</f>
        <v>491</v>
      </c>
      <c r="J124" s="143">
        <f>J118+J106+J73+J45+J24+J6</f>
        <v>490</v>
      </c>
      <c r="K124" s="143">
        <f>K118+K106+K73+K45+K24+K6</f>
        <v>105</v>
      </c>
      <c r="L124" s="143">
        <f>L118+L106+L73+L45+L24+L6</f>
        <v>260</v>
      </c>
      <c r="M124" s="143">
        <f>M118+M106+M73+M45+M24+M6</f>
        <v>170</v>
      </c>
      <c r="N124" s="143">
        <f>N118+N106+N73+N45+N24+N6</f>
        <v>30</v>
      </c>
      <c r="O124" s="143">
        <f>O118+O106+O73+O45+O24+O6</f>
        <v>96</v>
      </c>
      <c r="P124" s="143">
        <f>P118+P106+P73+P45+P24+P6</f>
        <v>720</v>
      </c>
      <c r="Q124" s="143">
        <f>Q118+Q106+Q73+Q45+Q24+Q6</f>
        <v>2203</v>
      </c>
      <c r="R124" s="143">
        <f>R118+R106+R73+R45+R24+R6</f>
        <v>2362</v>
      </c>
      <c r="S124" s="143">
        <f>S118+S106+S73+S45+S24+S6</f>
        <v>4565</v>
      </c>
      <c r="T124" s="143">
        <f>T118+T106+T73+T45+T24+T6</f>
        <v>180</v>
      </c>
      <c r="U124" s="143">
        <f>U118+U106+U73+U45+U24+U6</f>
        <v>271</v>
      </c>
      <c r="V124" s="143">
        <f>V118+V106+V73+V45+V24+V6</f>
        <v>183</v>
      </c>
      <c r="W124" s="143">
        <f>W118+W106+W73+W45+W24+W6</f>
        <v>85</v>
      </c>
      <c r="X124" s="143">
        <f>X118+X106+X73+X45+X24+X6</f>
        <v>135</v>
      </c>
      <c r="Y124" s="143">
        <f>Y118+Y106+Y73+Y45+Y24+Y6</f>
        <v>80</v>
      </c>
      <c r="Z124" s="143">
        <f>Z118+Z106+Z73+Z45+Z24+Z6</f>
        <v>30</v>
      </c>
      <c r="AA124" s="143">
        <f>AA118+AA106+AA73+AA45+AA24+AA6</f>
        <v>91</v>
      </c>
      <c r="AB124" s="143">
        <f>AB118+AB106+AB73+AB45+AB24+AB6</f>
        <v>720</v>
      </c>
      <c r="AC124" s="143">
        <f>AC118+AC106+AC73+AC45+AC24+AC6</f>
        <v>2910</v>
      </c>
      <c r="AD124" s="143">
        <f>AD118+AD106+AD73+AD45+AD24+AD6</f>
        <v>1595</v>
      </c>
      <c r="AE124" s="143">
        <f>AE118+AE106+AE73+AE45+AE24+AE6</f>
        <v>4505</v>
      </c>
      <c r="AF124" s="23"/>
    </row>
    <row r="125" spans="1:32" s="5" customFormat="1" ht="22.5" customHeight="1" thickBot="1">
      <c r="A125" s="31"/>
      <c r="B125" s="32"/>
      <c r="C125" s="32"/>
      <c r="D125" s="32"/>
      <c r="E125" s="32"/>
      <c r="F125" s="33"/>
      <c r="G125" s="251"/>
      <c r="H125" s="143" t="s">
        <v>26</v>
      </c>
      <c r="I125" s="167">
        <f>I124/R124</f>
        <v>0.20787468247248095</v>
      </c>
      <c r="J125" s="167">
        <f>J124/R124</f>
        <v>0.20745131244707873</v>
      </c>
      <c r="K125" s="167">
        <f>K124/R124</f>
        <v>0.04445385266723116</v>
      </c>
      <c r="L125" s="167">
        <f>L124/R124</f>
        <v>0.1100762066045724</v>
      </c>
      <c r="M125" s="167">
        <f>M124/R124</f>
        <v>0.07197290431837426</v>
      </c>
      <c r="N125" s="167">
        <f>N124/R124</f>
        <v>0.012701100762066046</v>
      </c>
      <c r="O125" s="167">
        <f>O124/W124</f>
        <v>1.1294117647058823</v>
      </c>
      <c r="P125" s="167">
        <f>P124/R124</f>
        <v>0.3048264182895851</v>
      </c>
      <c r="Q125" s="167"/>
      <c r="R125" s="167"/>
      <c r="S125" s="167"/>
      <c r="T125" s="143"/>
      <c r="U125" s="167">
        <f>U124/AD124</f>
        <v>0.16990595611285267</v>
      </c>
      <c r="V125" s="167">
        <f>V124/AD124</f>
        <v>0.11473354231974922</v>
      </c>
      <c r="W125" s="167">
        <f>W124/AD124</f>
        <v>0.05329153605015674</v>
      </c>
      <c r="X125" s="167">
        <f>X124/AD124</f>
        <v>0.08463949843260188</v>
      </c>
      <c r="Y125" s="167">
        <f>Y124/AD124</f>
        <v>0.050156739811912224</v>
      </c>
      <c r="Z125" s="167">
        <f>Z124/AD124</f>
        <v>0.018808777429467086</v>
      </c>
      <c r="AA125" s="167">
        <f>AA124/AD124</f>
        <v>0.057053291536050155</v>
      </c>
      <c r="AB125" s="167">
        <f>AB124/AD124</f>
        <v>0.45141065830721006</v>
      </c>
      <c r="AC125" s="167"/>
      <c r="AD125" s="143"/>
      <c r="AE125" s="143"/>
      <c r="AF125" s="23"/>
    </row>
    <row r="126" spans="1:32" s="5" customFormat="1" ht="22.5" customHeight="1">
      <c r="A126" s="264" t="s">
        <v>13</v>
      </c>
      <c r="B126" s="265"/>
      <c r="C126" s="32"/>
      <c r="D126" s="32"/>
      <c r="E126" s="32"/>
      <c r="F126" s="33"/>
      <c r="G126" s="251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2"/>
    </row>
    <row r="127" spans="1:32" s="5" customFormat="1" ht="22.5" customHeight="1">
      <c r="A127" s="181"/>
      <c r="B127" s="25" t="s">
        <v>14</v>
      </c>
      <c r="C127" s="32"/>
      <c r="D127" s="32"/>
      <c r="E127" s="32"/>
      <c r="F127" s="33"/>
      <c r="G127" s="251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2"/>
    </row>
    <row r="128" spans="1:32" s="5" customFormat="1" ht="22.5" customHeight="1">
      <c r="A128" s="30" t="s">
        <v>27</v>
      </c>
      <c r="B128" s="26" t="s">
        <v>30</v>
      </c>
      <c r="C128" s="32"/>
      <c r="D128" s="32"/>
      <c r="E128" s="32"/>
      <c r="F128" s="33"/>
      <c r="G128" s="251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140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2"/>
    </row>
    <row r="129" spans="1:31" ht="26.25" customHeight="1">
      <c r="A129" s="28" t="s">
        <v>28</v>
      </c>
      <c r="B129" s="26" t="s">
        <v>29</v>
      </c>
      <c r="C129" s="32"/>
      <c r="D129" s="32"/>
      <c r="E129" s="32"/>
      <c r="F129" s="33"/>
      <c r="G129" s="34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ht="27.75" customHeight="1">
      <c r="A130" s="28" t="s">
        <v>35</v>
      </c>
      <c r="B130" s="26" t="s">
        <v>45</v>
      </c>
      <c r="C130" s="32"/>
      <c r="D130" s="32"/>
      <c r="E130" s="32"/>
      <c r="F130" s="33"/>
      <c r="G130" s="34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ht="27" customHeight="1">
      <c r="A131" s="54" t="s">
        <v>91</v>
      </c>
      <c r="B131" s="27" t="s">
        <v>102</v>
      </c>
      <c r="C131" s="32"/>
      <c r="D131" s="141"/>
      <c r="E131" s="141"/>
      <c r="F131" s="142"/>
      <c r="G131" s="141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ht="26.25" customHeight="1">
      <c r="A132" s="54" t="s">
        <v>92</v>
      </c>
      <c r="B132" s="27" t="s">
        <v>103</v>
      </c>
      <c r="C132" s="32"/>
      <c r="D132" s="141"/>
      <c r="E132" s="141"/>
      <c r="F132" s="142"/>
      <c r="G132" s="141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2" ht="14.25">
      <c r="A133" s="54" t="s">
        <v>35</v>
      </c>
      <c r="B133" s="27" t="s">
        <v>104</v>
      </c>
      <c r="C133" s="141"/>
      <c r="D133" s="141"/>
      <c r="E133" s="141"/>
      <c r="F133" s="141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1"/>
    </row>
    <row r="134" spans="1:32" ht="14.25">
      <c r="A134" s="54" t="s">
        <v>105</v>
      </c>
      <c r="B134" s="26" t="s">
        <v>106</v>
      </c>
      <c r="C134" s="4"/>
      <c r="F134" s="1"/>
      <c r="G134" s="2"/>
      <c r="AF134" s="1"/>
    </row>
  </sheetData>
  <sheetProtection/>
  <autoFilter ref="A5:F134"/>
  <mergeCells count="60">
    <mergeCell ref="A68:A72"/>
    <mergeCell ref="B68:B72"/>
    <mergeCell ref="A99:A105"/>
    <mergeCell ref="B99:B105"/>
    <mergeCell ref="A111:A116"/>
    <mergeCell ref="B111:B116"/>
    <mergeCell ref="B78:B79"/>
    <mergeCell ref="A78:A79"/>
    <mergeCell ref="B82:B90"/>
    <mergeCell ref="B107:B110"/>
    <mergeCell ref="A106:F106"/>
    <mergeCell ref="A91:A98"/>
    <mergeCell ref="B74:B77"/>
    <mergeCell ref="A82:A90"/>
    <mergeCell ref="A74:A77"/>
    <mergeCell ref="A3:F3"/>
    <mergeCell ref="A33:A39"/>
    <mergeCell ref="A52:A59"/>
    <mergeCell ref="B52:B59"/>
    <mergeCell ref="B40:B44"/>
    <mergeCell ref="A25:A31"/>
    <mergeCell ref="A49:A51"/>
    <mergeCell ref="A1:F1"/>
    <mergeCell ref="A7:A9"/>
    <mergeCell ref="A14:A23"/>
    <mergeCell ref="B119:B120"/>
    <mergeCell ref="A107:A110"/>
    <mergeCell ref="G45:G67"/>
    <mergeCell ref="B91:B98"/>
    <mergeCell ref="A80:A81"/>
    <mergeCell ref="B80:B81"/>
    <mergeCell ref="B46:B48"/>
    <mergeCell ref="B25:B31"/>
    <mergeCell ref="A45:F45"/>
    <mergeCell ref="A24:F24"/>
    <mergeCell ref="A2:F2"/>
    <mergeCell ref="A46:A48"/>
    <mergeCell ref="A6:F6"/>
    <mergeCell ref="A40:A44"/>
    <mergeCell ref="B10:B13"/>
    <mergeCell ref="B60:B67"/>
    <mergeCell ref="A60:A67"/>
    <mergeCell ref="A122:A123"/>
    <mergeCell ref="B122:B123"/>
    <mergeCell ref="B49:B51"/>
    <mergeCell ref="G123:G128"/>
    <mergeCell ref="G73:G98"/>
    <mergeCell ref="G106:G120"/>
    <mergeCell ref="A126:B126"/>
    <mergeCell ref="A119:A120"/>
    <mergeCell ref="A118:F118"/>
    <mergeCell ref="A73:F73"/>
    <mergeCell ref="T4:AE4"/>
    <mergeCell ref="B33:B39"/>
    <mergeCell ref="G6:G22"/>
    <mergeCell ref="B7:B9"/>
    <mergeCell ref="A10:A13"/>
    <mergeCell ref="B14:B23"/>
    <mergeCell ref="H4:S4"/>
    <mergeCell ref="G24:G43"/>
  </mergeCells>
  <printOptions horizontalCentered="1"/>
  <pageMargins left="0.2362204724409449" right="0.2362204724409449" top="0.35433070866141736" bottom="0.5511811023622047" header="0.31496062992125984" footer="0.31496062992125984"/>
  <pageSetup fitToHeight="2" horizontalDpi="600" verticalDpi="600" orientation="landscape" paperSize="9" scale="38" r:id="rId1"/>
  <headerFooter>
    <oddFooter>&amp;C&amp;"Century Gothic,Normalny"&amp;7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M36"/>
  <sheetViews>
    <sheetView zoomScalePageLayoutView="0" workbookViewId="0" topLeftCell="A1">
      <selection activeCell="J12" sqref="J12"/>
    </sheetView>
  </sheetViews>
  <sheetFormatPr defaultColWidth="9.140625" defaultRowHeight="15"/>
  <sheetData>
    <row r="2" ht="15.75" thickBot="1"/>
    <row r="3" spans="1:8" ht="42.75" customHeight="1">
      <c r="A3" s="296"/>
      <c r="B3" s="9"/>
      <c r="C3" s="9"/>
      <c r="D3" s="10"/>
      <c r="E3" s="9"/>
      <c r="F3" s="296"/>
      <c r="G3" s="298"/>
      <c r="H3" s="9"/>
    </row>
    <row r="4" spans="1:8" ht="15">
      <c r="A4" s="297"/>
      <c r="B4" s="9"/>
      <c r="C4" s="9"/>
      <c r="D4" s="11"/>
      <c r="E4" s="9"/>
      <c r="F4" s="297"/>
      <c r="G4" s="299"/>
      <c r="H4" s="9"/>
    </row>
    <row r="5" spans="1:8" ht="15.75" thickBot="1">
      <c r="A5" s="297"/>
      <c r="B5" s="9"/>
      <c r="C5" s="9"/>
      <c r="D5" s="11"/>
      <c r="E5" s="9"/>
      <c r="F5" s="297"/>
      <c r="G5" s="299"/>
      <c r="H5" s="9"/>
    </row>
    <row r="6" spans="1:13" ht="15.75" thickBot="1">
      <c r="A6" s="296"/>
      <c r="B6" s="9"/>
      <c r="C6" s="9"/>
      <c r="D6" s="10"/>
      <c r="E6" s="9"/>
      <c r="F6" s="297"/>
      <c r="G6" s="299"/>
      <c r="H6" s="12"/>
      <c r="M6" s="6"/>
    </row>
    <row r="7" spans="1:13" ht="57" customHeight="1">
      <c r="A7" s="297"/>
      <c r="B7" s="9"/>
      <c r="C7" s="9"/>
      <c r="D7" s="11"/>
      <c r="E7" s="9"/>
      <c r="F7" s="296"/>
      <c r="G7" s="298"/>
      <c r="H7" s="13"/>
      <c r="M7" s="6"/>
    </row>
    <row r="8" spans="1:13" ht="15.75">
      <c r="A8" s="297"/>
      <c r="B8" s="9"/>
      <c r="C8" s="9"/>
      <c r="D8" s="11"/>
      <c r="E8" s="9"/>
      <c r="F8" s="297"/>
      <c r="G8" s="299"/>
      <c r="H8" s="14"/>
      <c r="M8" s="6"/>
    </row>
    <row r="9" spans="1:13" ht="16.5" thickBot="1">
      <c r="A9" s="297"/>
      <c r="B9" s="9"/>
      <c r="C9" s="9"/>
      <c r="D9" s="11"/>
      <c r="E9" s="9"/>
      <c r="F9" s="297"/>
      <c r="G9" s="299"/>
      <c r="H9" s="15"/>
      <c r="M9" s="6"/>
    </row>
    <row r="10" spans="1:13" ht="15.75" thickBot="1">
      <c r="A10" s="296"/>
      <c r="B10" s="9"/>
      <c r="C10" s="9"/>
      <c r="D10" s="10"/>
      <c r="E10" s="9"/>
      <c r="F10" s="297"/>
      <c r="G10" s="299"/>
      <c r="H10" s="12"/>
      <c r="M10" s="6"/>
    </row>
    <row r="11" spans="1:8" ht="57" customHeight="1">
      <c r="A11" s="297"/>
      <c r="B11" s="9"/>
      <c r="C11" s="9"/>
      <c r="D11" s="11"/>
      <c r="E11" s="9"/>
      <c r="F11" s="296"/>
      <c r="G11" s="298"/>
      <c r="H11" s="16"/>
    </row>
    <row r="12" spans="1:8" ht="15">
      <c r="A12" s="297"/>
      <c r="B12" s="9"/>
      <c r="C12" s="9"/>
      <c r="D12" s="11"/>
      <c r="E12" s="9"/>
      <c r="F12" s="297"/>
      <c r="G12" s="299"/>
      <c r="H12" s="17"/>
    </row>
    <row r="13" spans="1:8" ht="15.75">
      <c r="A13" s="297"/>
      <c r="B13" s="9"/>
      <c r="C13" s="9"/>
      <c r="D13" s="11"/>
      <c r="E13" s="9"/>
      <c r="F13" s="297"/>
      <c r="G13" s="299"/>
      <c r="H13" s="15"/>
    </row>
    <row r="14" spans="1:8" ht="15.75">
      <c r="A14" s="297"/>
      <c r="B14" s="9"/>
      <c r="C14" s="15"/>
      <c r="D14" s="11"/>
      <c r="E14" s="9"/>
      <c r="F14" s="297"/>
      <c r="G14" s="299"/>
      <c r="H14" s="12"/>
    </row>
    <row r="18" ht="15">
      <c r="C18" s="8"/>
    </row>
    <row r="19" ht="15">
      <c r="C19" s="8"/>
    </row>
    <row r="20" ht="15">
      <c r="C20" s="8"/>
    </row>
    <row r="21" ht="15">
      <c r="C21" s="8"/>
    </row>
    <row r="22" ht="15">
      <c r="C22" s="8"/>
    </row>
    <row r="23" ht="15">
      <c r="C23" s="8"/>
    </row>
    <row r="24" ht="15">
      <c r="C24" s="8"/>
    </row>
    <row r="26" ht="15">
      <c r="C26" s="8"/>
    </row>
    <row r="27" ht="15">
      <c r="C27" s="8"/>
    </row>
    <row r="28" ht="15">
      <c r="C28" s="8"/>
    </row>
    <row r="29" ht="15">
      <c r="C29" s="8"/>
    </row>
    <row r="30" ht="15">
      <c r="C30" s="8"/>
    </row>
    <row r="31" ht="15">
      <c r="C31" s="8"/>
    </row>
    <row r="32" ht="15">
      <c r="C32" s="8"/>
    </row>
    <row r="33" ht="15">
      <c r="C33" s="8"/>
    </row>
    <row r="34" ht="15">
      <c r="C34" s="8"/>
    </row>
    <row r="35" ht="15">
      <c r="C35" s="8"/>
    </row>
    <row r="36" ht="15">
      <c r="C36" s="8"/>
    </row>
  </sheetData>
  <sheetProtection/>
  <mergeCells count="9">
    <mergeCell ref="A6:A9"/>
    <mergeCell ref="A10:A14"/>
    <mergeCell ref="A3:A5"/>
    <mergeCell ref="F3:F6"/>
    <mergeCell ref="G3:G6"/>
    <mergeCell ref="F7:F10"/>
    <mergeCell ref="G7:G10"/>
    <mergeCell ref="F11:F14"/>
    <mergeCell ref="G11:G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Apolonia Walczyna</cp:lastModifiedBy>
  <cp:lastPrinted>2018-09-05T07:19:01Z</cp:lastPrinted>
  <dcterms:created xsi:type="dcterms:W3CDTF">2012-05-29T17:37:21Z</dcterms:created>
  <dcterms:modified xsi:type="dcterms:W3CDTF">2020-08-26T09:01:31Z</dcterms:modified>
  <cp:category/>
  <cp:version/>
  <cp:contentType/>
  <cp:contentStatus/>
</cp:coreProperties>
</file>